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filterPrivacy="1"/>
  <xr:revisionPtr revIDLastSave="0" documentId="13_ncr:1_{9E62EABD-99DA-49D7-8366-234D3098F09E}" xr6:coauthVersionLast="47" xr6:coauthVersionMax="47" xr10:uidLastSave="{00000000-0000-0000-0000-000000000000}"/>
  <bookViews>
    <workbookView xWindow="-120" yWindow="-120" windowWidth="29040" windowHeight="15840" tabRatio="911" activeTab="31" xr2:uid="{00000000-000D-0000-FFFF-FFFF00000000}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6" r:id="rId6"/>
    <sheet name="7" sheetId="7" r:id="rId7"/>
    <sheet name="8" sheetId="8" r:id="rId8"/>
    <sheet name="9" sheetId="9" r:id="rId9"/>
    <sheet name="10" sheetId="10" r:id="rId10"/>
    <sheet name="11" sheetId="12" r:id="rId11"/>
    <sheet name="12" sheetId="11" r:id="rId12"/>
    <sheet name="13" sheetId="13" r:id="rId13"/>
    <sheet name="14" sheetId="14" r:id="rId14"/>
    <sheet name="15" sheetId="15" r:id="rId15"/>
    <sheet name="16" sheetId="16" r:id="rId16"/>
    <sheet name="17" sheetId="17" r:id="rId17"/>
    <sheet name="18" sheetId="18" r:id="rId18"/>
    <sheet name="19" sheetId="19" r:id="rId19"/>
    <sheet name="20" sheetId="20" r:id="rId20"/>
    <sheet name="21" sheetId="21" r:id="rId21"/>
    <sheet name="22" sheetId="22" r:id="rId22"/>
    <sheet name="23" sheetId="24" r:id="rId23"/>
    <sheet name="24" sheetId="23" r:id="rId24"/>
    <sheet name="25" sheetId="25" r:id="rId25"/>
    <sheet name="26" sheetId="26" r:id="rId26"/>
    <sheet name="27" sheetId="27" r:id="rId27"/>
    <sheet name="28" sheetId="28" r:id="rId28"/>
    <sheet name="29" sheetId="29" r:id="rId29"/>
    <sheet name="30" sheetId="30" r:id="rId30"/>
    <sheet name="31" sheetId="33" r:id="rId31"/>
    <sheet name="الاجمالى" sheetId="32" r:id="rId32"/>
  </sheets>
  <definedNames>
    <definedName name="_xlnm._FilterDatabase" localSheetId="2" hidden="1">'3'!$A$3:$AA$39</definedName>
    <definedName name="_xlnm._FilterDatabase" localSheetId="3" hidden="1">'4'!$A$3:$Y$39</definedName>
    <definedName name="_xlnm.Print_Area" localSheetId="6">'7'!$A$1:$T$49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54" i="32" l="1"/>
  <c r="AH53" i="32"/>
  <c r="AH48" i="32"/>
  <c r="AH44" i="32"/>
  <c r="G11" i="27" l="1"/>
  <c r="G12" i="27"/>
  <c r="G13" i="27"/>
  <c r="G14" i="27"/>
  <c r="G15" i="27"/>
  <c r="G16" i="27"/>
  <c r="G17" i="27"/>
  <c r="P12" i="32" l="1"/>
  <c r="M8" i="32"/>
  <c r="I6" i="32"/>
  <c r="H5" i="32"/>
  <c r="H4" i="32"/>
  <c r="H6" i="32"/>
  <c r="H7" i="32"/>
  <c r="H8" i="32"/>
  <c r="H9" i="32"/>
  <c r="H10" i="32"/>
  <c r="H11" i="32"/>
  <c r="H12" i="32"/>
  <c r="H13" i="32"/>
  <c r="H14" i="32"/>
  <c r="H15" i="32"/>
  <c r="H16" i="32"/>
  <c r="H17" i="32"/>
  <c r="H18" i="32"/>
  <c r="H19" i="32"/>
  <c r="H20" i="32"/>
  <c r="H21" i="32"/>
  <c r="H22" i="32"/>
  <c r="H23" i="32"/>
  <c r="H24" i="32"/>
  <c r="H25" i="32"/>
  <c r="H26" i="32"/>
  <c r="H27" i="32"/>
  <c r="H28" i="32"/>
  <c r="H29" i="32"/>
  <c r="H30" i="32"/>
  <c r="H31" i="32"/>
  <c r="H32" i="32"/>
  <c r="H33" i="32"/>
  <c r="H34" i="32"/>
  <c r="H35" i="32"/>
  <c r="H36" i="32"/>
  <c r="I5" i="32"/>
  <c r="J5" i="32"/>
  <c r="K5" i="32"/>
  <c r="L5" i="32"/>
  <c r="M5" i="32"/>
  <c r="N5" i="32"/>
  <c r="O5" i="32"/>
  <c r="P5" i="32"/>
  <c r="Q5" i="32"/>
  <c r="R5" i="32"/>
  <c r="S5" i="32"/>
  <c r="T5" i="32"/>
  <c r="U5" i="32"/>
  <c r="V5" i="32"/>
  <c r="W5" i="32"/>
  <c r="X5" i="32"/>
  <c r="Y5" i="32"/>
  <c r="Z5" i="32"/>
  <c r="AA5" i="32"/>
  <c r="AB5" i="32"/>
  <c r="AC5" i="32"/>
  <c r="AD5" i="32"/>
  <c r="AE5" i="32"/>
  <c r="AF5" i="32"/>
  <c r="AG5" i="32"/>
  <c r="AH5" i="32"/>
  <c r="AI5" i="32"/>
  <c r="AJ5" i="32"/>
  <c r="AK5" i="32"/>
  <c r="AL5" i="32"/>
  <c r="AM5" i="32"/>
  <c r="AN5" i="32"/>
  <c r="AO5" i="32"/>
  <c r="AP5" i="32"/>
  <c r="AQ5" i="32"/>
  <c r="AR5" i="32"/>
  <c r="J6" i="32"/>
  <c r="K6" i="32"/>
  <c r="L6" i="32"/>
  <c r="M6" i="32"/>
  <c r="N6" i="32"/>
  <c r="O6" i="32"/>
  <c r="P6" i="32"/>
  <c r="Q6" i="32"/>
  <c r="R6" i="32"/>
  <c r="S6" i="32"/>
  <c r="T6" i="32"/>
  <c r="U6" i="32"/>
  <c r="V6" i="32"/>
  <c r="W6" i="32"/>
  <c r="X6" i="32"/>
  <c r="Y6" i="32"/>
  <c r="Z6" i="32"/>
  <c r="AA6" i="32"/>
  <c r="AB6" i="32"/>
  <c r="AC6" i="32"/>
  <c r="AD6" i="32"/>
  <c r="AE6" i="32"/>
  <c r="AF6" i="32"/>
  <c r="AG6" i="32"/>
  <c r="AH6" i="32"/>
  <c r="AI6" i="32"/>
  <c r="AJ6" i="32"/>
  <c r="AK6" i="32"/>
  <c r="AL6" i="32"/>
  <c r="AM6" i="32"/>
  <c r="AN6" i="32"/>
  <c r="AO6" i="32"/>
  <c r="AP6" i="32"/>
  <c r="AQ6" i="32"/>
  <c r="AR6" i="32"/>
  <c r="I7" i="32"/>
  <c r="J7" i="32"/>
  <c r="K7" i="32"/>
  <c r="L7" i="32"/>
  <c r="M7" i="32"/>
  <c r="N7" i="32"/>
  <c r="O7" i="32"/>
  <c r="P7" i="32"/>
  <c r="Q7" i="32"/>
  <c r="R7" i="32"/>
  <c r="S7" i="32"/>
  <c r="T7" i="32"/>
  <c r="U7" i="32"/>
  <c r="V7" i="32"/>
  <c r="W7" i="32"/>
  <c r="X7" i="32"/>
  <c r="Y7" i="32"/>
  <c r="Z7" i="32"/>
  <c r="AA7" i="32"/>
  <c r="AB7" i="32"/>
  <c r="AC7" i="32"/>
  <c r="AD7" i="32"/>
  <c r="AE7" i="32"/>
  <c r="AF7" i="32"/>
  <c r="AG7" i="32"/>
  <c r="AH7" i="32"/>
  <c r="AI7" i="32"/>
  <c r="AJ7" i="32"/>
  <c r="AK7" i="32"/>
  <c r="AL7" i="32"/>
  <c r="AM7" i="32"/>
  <c r="AN7" i="32"/>
  <c r="AO7" i="32"/>
  <c r="AP7" i="32"/>
  <c r="AQ7" i="32"/>
  <c r="AR7" i="32"/>
  <c r="I8" i="32"/>
  <c r="J8" i="32"/>
  <c r="K8" i="32"/>
  <c r="L8" i="32"/>
  <c r="N8" i="32"/>
  <c r="O8" i="32"/>
  <c r="P8" i="32"/>
  <c r="Q8" i="32"/>
  <c r="R8" i="32"/>
  <c r="S8" i="32"/>
  <c r="T8" i="32"/>
  <c r="U8" i="32"/>
  <c r="V8" i="32"/>
  <c r="W8" i="32"/>
  <c r="X8" i="32"/>
  <c r="Y8" i="32"/>
  <c r="Z8" i="32"/>
  <c r="AA8" i="32"/>
  <c r="AB8" i="32"/>
  <c r="AC8" i="32"/>
  <c r="AD8" i="32"/>
  <c r="AE8" i="32"/>
  <c r="AF8" i="32"/>
  <c r="AG8" i="32"/>
  <c r="AH8" i="32"/>
  <c r="AI8" i="32"/>
  <c r="AJ8" i="32"/>
  <c r="AK8" i="32"/>
  <c r="AL8" i="32"/>
  <c r="AM8" i="32"/>
  <c r="AN8" i="32"/>
  <c r="AO8" i="32"/>
  <c r="AP8" i="32"/>
  <c r="AQ8" i="32"/>
  <c r="AR8" i="32"/>
  <c r="I9" i="32"/>
  <c r="J9" i="32"/>
  <c r="K9" i="32"/>
  <c r="L9" i="32"/>
  <c r="M9" i="32"/>
  <c r="N9" i="32"/>
  <c r="O9" i="32"/>
  <c r="P9" i="32"/>
  <c r="Q9" i="32"/>
  <c r="R9" i="32"/>
  <c r="S9" i="32"/>
  <c r="T9" i="32"/>
  <c r="U9" i="32"/>
  <c r="V9" i="32"/>
  <c r="W9" i="32"/>
  <c r="X9" i="32"/>
  <c r="Y9" i="32"/>
  <c r="Z9" i="32"/>
  <c r="AA9" i="32"/>
  <c r="AB9" i="32"/>
  <c r="AC9" i="32"/>
  <c r="AD9" i="32"/>
  <c r="AE9" i="32"/>
  <c r="AF9" i="32"/>
  <c r="AG9" i="32"/>
  <c r="AH9" i="32"/>
  <c r="AI9" i="32"/>
  <c r="AJ9" i="32"/>
  <c r="AK9" i="32"/>
  <c r="AL9" i="32"/>
  <c r="AM9" i="32"/>
  <c r="AN9" i="32"/>
  <c r="AO9" i="32"/>
  <c r="AP9" i="32"/>
  <c r="AQ9" i="32"/>
  <c r="AR9" i="32"/>
  <c r="I10" i="32"/>
  <c r="J10" i="32"/>
  <c r="K10" i="32"/>
  <c r="L10" i="32"/>
  <c r="M10" i="32"/>
  <c r="N10" i="32"/>
  <c r="O10" i="32"/>
  <c r="P10" i="32"/>
  <c r="Q10" i="32"/>
  <c r="R10" i="32"/>
  <c r="S10" i="32"/>
  <c r="T10" i="32"/>
  <c r="U10" i="32"/>
  <c r="V10" i="32"/>
  <c r="W10" i="32"/>
  <c r="X10" i="32"/>
  <c r="Y10" i="32"/>
  <c r="Z10" i="32"/>
  <c r="AA10" i="32"/>
  <c r="AB10" i="32"/>
  <c r="AC10" i="32"/>
  <c r="AD10" i="32"/>
  <c r="AE10" i="32"/>
  <c r="AF10" i="32"/>
  <c r="AG10" i="32"/>
  <c r="AH10" i="32"/>
  <c r="AI10" i="32"/>
  <c r="AJ10" i="32"/>
  <c r="AK10" i="32"/>
  <c r="AL10" i="32"/>
  <c r="AM10" i="32"/>
  <c r="AN10" i="32"/>
  <c r="AO10" i="32"/>
  <c r="AP10" i="32"/>
  <c r="AQ10" i="32"/>
  <c r="AR10" i="32"/>
  <c r="I11" i="32"/>
  <c r="J11" i="32"/>
  <c r="K11" i="32"/>
  <c r="L11" i="32"/>
  <c r="M11" i="32"/>
  <c r="N11" i="32"/>
  <c r="O11" i="32"/>
  <c r="P11" i="32"/>
  <c r="Q11" i="32"/>
  <c r="R11" i="32"/>
  <c r="S11" i="32"/>
  <c r="T11" i="32"/>
  <c r="U11" i="32"/>
  <c r="V11" i="32"/>
  <c r="W11" i="32"/>
  <c r="X11" i="32"/>
  <c r="Y11" i="32"/>
  <c r="Z11" i="32"/>
  <c r="AA11" i="32"/>
  <c r="AB11" i="32"/>
  <c r="AC11" i="32"/>
  <c r="AD11" i="32"/>
  <c r="AE11" i="32"/>
  <c r="AF11" i="32"/>
  <c r="AG11" i="32"/>
  <c r="AH11" i="32"/>
  <c r="AI11" i="32"/>
  <c r="AJ11" i="32"/>
  <c r="AK11" i="32"/>
  <c r="AL11" i="32"/>
  <c r="AM11" i="32"/>
  <c r="AN11" i="32"/>
  <c r="AO11" i="32"/>
  <c r="AP11" i="32"/>
  <c r="AQ11" i="32"/>
  <c r="AR11" i="32"/>
  <c r="I12" i="32"/>
  <c r="J12" i="32"/>
  <c r="K12" i="32"/>
  <c r="L12" i="32"/>
  <c r="M12" i="32"/>
  <c r="N12" i="32"/>
  <c r="O12" i="32"/>
  <c r="Q12" i="32"/>
  <c r="R12" i="32"/>
  <c r="S12" i="32"/>
  <c r="T12" i="32"/>
  <c r="U12" i="32"/>
  <c r="V12" i="32"/>
  <c r="W12" i="32"/>
  <c r="X12" i="32"/>
  <c r="Y12" i="32"/>
  <c r="Z12" i="32"/>
  <c r="AA12" i="32"/>
  <c r="AB12" i="32"/>
  <c r="AC12" i="32"/>
  <c r="AD12" i="32"/>
  <c r="AE12" i="32"/>
  <c r="AF12" i="32"/>
  <c r="AG12" i="32"/>
  <c r="AH12" i="32"/>
  <c r="AI12" i="32"/>
  <c r="AJ12" i="32"/>
  <c r="AK12" i="32"/>
  <c r="AL12" i="32"/>
  <c r="AM12" i="32"/>
  <c r="AN12" i="32"/>
  <c r="AO12" i="32"/>
  <c r="AP12" i="32"/>
  <c r="AQ12" i="32"/>
  <c r="AR12" i="32"/>
  <c r="I13" i="32"/>
  <c r="J13" i="32"/>
  <c r="K13" i="32"/>
  <c r="L13" i="32"/>
  <c r="M13" i="32"/>
  <c r="N13" i="32"/>
  <c r="O13" i="32"/>
  <c r="P13" i="32"/>
  <c r="Q13" i="32"/>
  <c r="R13" i="32"/>
  <c r="S13" i="32"/>
  <c r="T13" i="32"/>
  <c r="U13" i="32"/>
  <c r="V13" i="32"/>
  <c r="W13" i="32"/>
  <c r="X13" i="32"/>
  <c r="Y13" i="32"/>
  <c r="Z13" i="32"/>
  <c r="AA13" i="32"/>
  <c r="AB13" i="32"/>
  <c r="AC13" i="32"/>
  <c r="AD13" i="32"/>
  <c r="AE13" i="32"/>
  <c r="AF13" i="32"/>
  <c r="AG13" i="32"/>
  <c r="AH13" i="32"/>
  <c r="AI13" i="32"/>
  <c r="AJ13" i="32"/>
  <c r="AK13" i="32"/>
  <c r="AL13" i="32"/>
  <c r="AM13" i="32"/>
  <c r="AN13" i="32"/>
  <c r="AO13" i="32"/>
  <c r="AP13" i="32"/>
  <c r="AQ13" i="32"/>
  <c r="AR13" i="32"/>
  <c r="I14" i="32"/>
  <c r="J14" i="32"/>
  <c r="K14" i="32"/>
  <c r="L14" i="32"/>
  <c r="M14" i="32"/>
  <c r="N14" i="32"/>
  <c r="O14" i="32"/>
  <c r="P14" i="32"/>
  <c r="Q14" i="32"/>
  <c r="R14" i="32"/>
  <c r="S14" i="32"/>
  <c r="T14" i="32"/>
  <c r="U14" i="32"/>
  <c r="V14" i="32"/>
  <c r="W14" i="32"/>
  <c r="X14" i="32"/>
  <c r="Y14" i="32"/>
  <c r="Z14" i="32"/>
  <c r="AA14" i="32"/>
  <c r="AB14" i="32"/>
  <c r="AC14" i="32"/>
  <c r="AD14" i="32"/>
  <c r="AE14" i="32"/>
  <c r="AF14" i="32"/>
  <c r="AG14" i="32"/>
  <c r="AH14" i="32"/>
  <c r="AI14" i="32"/>
  <c r="AJ14" i="32"/>
  <c r="AK14" i="32"/>
  <c r="AL14" i="32"/>
  <c r="AM14" i="32"/>
  <c r="AN14" i="32"/>
  <c r="AO14" i="32"/>
  <c r="AP14" i="32"/>
  <c r="AQ14" i="32"/>
  <c r="AR14" i="32"/>
  <c r="I15" i="32"/>
  <c r="J15" i="32"/>
  <c r="K15" i="32"/>
  <c r="L15" i="32"/>
  <c r="M15" i="32"/>
  <c r="N15" i="32"/>
  <c r="O15" i="32"/>
  <c r="P15" i="32"/>
  <c r="Q15" i="32"/>
  <c r="R15" i="32"/>
  <c r="S15" i="32"/>
  <c r="T15" i="32"/>
  <c r="U15" i="32"/>
  <c r="V15" i="32"/>
  <c r="W15" i="32"/>
  <c r="X15" i="32"/>
  <c r="Y15" i="32"/>
  <c r="Z15" i="32"/>
  <c r="AA15" i="32"/>
  <c r="AB15" i="32"/>
  <c r="AC15" i="32"/>
  <c r="AD15" i="32"/>
  <c r="AE15" i="32"/>
  <c r="AF15" i="32"/>
  <c r="AG15" i="32"/>
  <c r="AH15" i="32"/>
  <c r="AI15" i="32"/>
  <c r="AJ15" i="32"/>
  <c r="AK15" i="32"/>
  <c r="AL15" i="32"/>
  <c r="AM15" i="32"/>
  <c r="AN15" i="32"/>
  <c r="AO15" i="32"/>
  <c r="AP15" i="32"/>
  <c r="AQ15" i="32"/>
  <c r="AR15" i="32"/>
  <c r="I16" i="32"/>
  <c r="J16" i="32"/>
  <c r="K16" i="32"/>
  <c r="L16" i="32"/>
  <c r="M16" i="32"/>
  <c r="N16" i="32"/>
  <c r="O16" i="32"/>
  <c r="P16" i="32"/>
  <c r="Q16" i="32"/>
  <c r="R16" i="32"/>
  <c r="S16" i="32"/>
  <c r="T16" i="32"/>
  <c r="U16" i="32"/>
  <c r="V16" i="32"/>
  <c r="W16" i="32"/>
  <c r="X16" i="32"/>
  <c r="Y16" i="32"/>
  <c r="Z16" i="32"/>
  <c r="AA16" i="32"/>
  <c r="AB16" i="32"/>
  <c r="AC16" i="32"/>
  <c r="AD16" i="32"/>
  <c r="AE16" i="32"/>
  <c r="AF16" i="32"/>
  <c r="AG16" i="32"/>
  <c r="AH16" i="32"/>
  <c r="AI16" i="32"/>
  <c r="AJ16" i="32"/>
  <c r="AK16" i="32"/>
  <c r="AL16" i="32"/>
  <c r="AM16" i="32"/>
  <c r="AN16" i="32"/>
  <c r="AO16" i="32"/>
  <c r="AP16" i="32"/>
  <c r="AQ16" i="32"/>
  <c r="AR16" i="32"/>
  <c r="I17" i="32"/>
  <c r="J17" i="32"/>
  <c r="K17" i="32"/>
  <c r="L17" i="32"/>
  <c r="M17" i="32"/>
  <c r="N17" i="32"/>
  <c r="O17" i="32"/>
  <c r="P17" i="32"/>
  <c r="Q17" i="32"/>
  <c r="R17" i="32"/>
  <c r="S17" i="32"/>
  <c r="T17" i="32"/>
  <c r="U17" i="32"/>
  <c r="V17" i="32"/>
  <c r="W17" i="32"/>
  <c r="X17" i="32"/>
  <c r="Y17" i="32"/>
  <c r="Z17" i="32"/>
  <c r="AA17" i="32"/>
  <c r="AB17" i="32"/>
  <c r="AC17" i="32"/>
  <c r="AD17" i="32"/>
  <c r="AE17" i="32"/>
  <c r="AF17" i="32"/>
  <c r="AG17" i="32"/>
  <c r="AH17" i="32"/>
  <c r="AI17" i="32"/>
  <c r="AJ17" i="32"/>
  <c r="AK17" i="32"/>
  <c r="AL17" i="32"/>
  <c r="AM17" i="32"/>
  <c r="AN17" i="32"/>
  <c r="AO17" i="32"/>
  <c r="AP17" i="32"/>
  <c r="AQ17" i="32"/>
  <c r="AR17" i="32"/>
  <c r="I18" i="32"/>
  <c r="J18" i="32"/>
  <c r="K18" i="32"/>
  <c r="L18" i="32"/>
  <c r="M18" i="32"/>
  <c r="N18" i="32"/>
  <c r="O18" i="32"/>
  <c r="P18" i="32"/>
  <c r="Q18" i="32"/>
  <c r="R18" i="32"/>
  <c r="S18" i="32"/>
  <c r="T18" i="32"/>
  <c r="U18" i="32"/>
  <c r="V18" i="32"/>
  <c r="W18" i="32"/>
  <c r="X18" i="32"/>
  <c r="Y18" i="32"/>
  <c r="Z18" i="32"/>
  <c r="AA18" i="32"/>
  <c r="AB18" i="32"/>
  <c r="AC18" i="32"/>
  <c r="AD18" i="32"/>
  <c r="AE18" i="32"/>
  <c r="AF18" i="32"/>
  <c r="AG18" i="32"/>
  <c r="AH18" i="32"/>
  <c r="AI18" i="32"/>
  <c r="AJ18" i="32"/>
  <c r="AK18" i="32"/>
  <c r="AL18" i="32"/>
  <c r="AM18" i="32"/>
  <c r="AN18" i="32"/>
  <c r="AO18" i="32"/>
  <c r="AP18" i="32"/>
  <c r="AQ18" i="32"/>
  <c r="AR18" i="32"/>
  <c r="I19" i="32"/>
  <c r="J19" i="32"/>
  <c r="K19" i="32"/>
  <c r="L19" i="32"/>
  <c r="M19" i="32"/>
  <c r="N19" i="32"/>
  <c r="O19" i="32"/>
  <c r="P19" i="32"/>
  <c r="Q19" i="32"/>
  <c r="R19" i="32"/>
  <c r="S19" i="32"/>
  <c r="T19" i="32"/>
  <c r="U19" i="32"/>
  <c r="V19" i="32"/>
  <c r="W19" i="32"/>
  <c r="X19" i="32"/>
  <c r="Y19" i="32"/>
  <c r="Z19" i="32"/>
  <c r="AA19" i="32"/>
  <c r="AB19" i="32"/>
  <c r="AC19" i="32"/>
  <c r="AD19" i="32"/>
  <c r="AE19" i="32"/>
  <c r="AF19" i="32"/>
  <c r="AG19" i="32"/>
  <c r="AH19" i="32"/>
  <c r="AI19" i="32"/>
  <c r="AJ19" i="32"/>
  <c r="AK19" i="32"/>
  <c r="AL19" i="32"/>
  <c r="AM19" i="32"/>
  <c r="AN19" i="32"/>
  <c r="AO19" i="32"/>
  <c r="AP19" i="32"/>
  <c r="AQ19" i="32"/>
  <c r="AR19" i="32"/>
  <c r="I20" i="32"/>
  <c r="J20" i="32"/>
  <c r="K20" i="32"/>
  <c r="L20" i="32"/>
  <c r="M20" i="32"/>
  <c r="N20" i="32"/>
  <c r="O20" i="32"/>
  <c r="P20" i="32"/>
  <c r="Q20" i="32"/>
  <c r="R20" i="32"/>
  <c r="S20" i="32"/>
  <c r="T20" i="32"/>
  <c r="U20" i="32"/>
  <c r="V20" i="32"/>
  <c r="W20" i="32"/>
  <c r="X20" i="32"/>
  <c r="Y20" i="32"/>
  <c r="Z20" i="32"/>
  <c r="AA20" i="32"/>
  <c r="AB20" i="32"/>
  <c r="AC20" i="32"/>
  <c r="AD20" i="32"/>
  <c r="AE20" i="32"/>
  <c r="AF20" i="32"/>
  <c r="AG20" i="32"/>
  <c r="AH20" i="32"/>
  <c r="AI20" i="32"/>
  <c r="AJ20" i="32"/>
  <c r="AK20" i="32"/>
  <c r="AL20" i="32"/>
  <c r="AM20" i="32"/>
  <c r="AN20" i="32"/>
  <c r="AO20" i="32"/>
  <c r="AP20" i="32"/>
  <c r="AQ20" i="32"/>
  <c r="AR20" i="32"/>
  <c r="I21" i="32"/>
  <c r="J21" i="32"/>
  <c r="K21" i="32"/>
  <c r="L21" i="32"/>
  <c r="M21" i="32"/>
  <c r="N21" i="32"/>
  <c r="O21" i="32"/>
  <c r="P21" i="32"/>
  <c r="Q21" i="32"/>
  <c r="R21" i="32"/>
  <c r="S21" i="32"/>
  <c r="T21" i="32"/>
  <c r="U21" i="32"/>
  <c r="V21" i="32"/>
  <c r="W21" i="32"/>
  <c r="X21" i="32"/>
  <c r="Y21" i="32"/>
  <c r="Z21" i="32"/>
  <c r="AA21" i="32"/>
  <c r="AB21" i="32"/>
  <c r="AC21" i="32"/>
  <c r="AD21" i="32"/>
  <c r="AE21" i="32"/>
  <c r="AF21" i="32"/>
  <c r="AG21" i="32"/>
  <c r="AH21" i="32"/>
  <c r="AI21" i="32"/>
  <c r="AJ21" i="32"/>
  <c r="AK21" i="32"/>
  <c r="AL21" i="32"/>
  <c r="AM21" i="32"/>
  <c r="AN21" i="32"/>
  <c r="AO21" i="32"/>
  <c r="AP21" i="32"/>
  <c r="AQ21" i="32"/>
  <c r="AR21" i="32"/>
  <c r="I22" i="32"/>
  <c r="J22" i="32"/>
  <c r="K22" i="32"/>
  <c r="L22" i="32"/>
  <c r="M22" i="32"/>
  <c r="N22" i="32"/>
  <c r="O22" i="32"/>
  <c r="P22" i="32"/>
  <c r="Q22" i="32"/>
  <c r="R22" i="32"/>
  <c r="S22" i="32"/>
  <c r="T22" i="32"/>
  <c r="U22" i="32"/>
  <c r="V22" i="32"/>
  <c r="W22" i="32"/>
  <c r="X22" i="32"/>
  <c r="Y22" i="32"/>
  <c r="Z22" i="32"/>
  <c r="AA22" i="32"/>
  <c r="AB22" i="32"/>
  <c r="AC22" i="32"/>
  <c r="AD22" i="32"/>
  <c r="AE22" i="32"/>
  <c r="AF22" i="32"/>
  <c r="AG22" i="32"/>
  <c r="AH22" i="32"/>
  <c r="AI22" i="32"/>
  <c r="AJ22" i="32"/>
  <c r="AK22" i="32"/>
  <c r="AL22" i="32"/>
  <c r="AM22" i="32"/>
  <c r="AN22" i="32"/>
  <c r="AO22" i="32"/>
  <c r="AP22" i="32"/>
  <c r="AQ22" i="32"/>
  <c r="AR22" i="32"/>
  <c r="I23" i="32"/>
  <c r="J23" i="32"/>
  <c r="K23" i="32"/>
  <c r="L23" i="32"/>
  <c r="M23" i="32"/>
  <c r="N23" i="32"/>
  <c r="O23" i="32"/>
  <c r="P23" i="32"/>
  <c r="Q23" i="32"/>
  <c r="R23" i="32"/>
  <c r="S23" i="32"/>
  <c r="T23" i="32"/>
  <c r="U23" i="32"/>
  <c r="V23" i="32"/>
  <c r="W23" i="32"/>
  <c r="X23" i="32"/>
  <c r="Y23" i="32"/>
  <c r="Z23" i="32"/>
  <c r="AA23" i="32"/>
  <c r="AB23" i="32"/>
  <c r="AC23" i="32"/>
  <c r="AD23" i="32"/>
  <c r="AE23" i="32"/>
  <c r="AF23" i="32"/>
  <c r="AG23" i="32"/>
  <c r="AH23" i="32"/>
  <c r="AI23" i="32"/>
  <c r="AJ23" i="32"/>
  <c r="AK23" i="32"/>
  <c r="AL23" i="32"/>
  <c r="AM23" i="32"/>
  <c r="AN23" i="32"/>
  <c r="AO23" i="32"/>
  <c r="AP23" i="32"/>
  <c r="AQ23" i="32"/>
  <c r="AR23" i="32"/>
  <c r="I24" i="32"/>
  <c r="J24" i="32"/>
  <c r="K24" i="32"/>
  <c r="L24" i="32"/>
  <c r="M24" i="32"/>
  <c r="N24" i="32"/>
  <c r="O24" i="32"/>
  <c r="P24" i="32"/>
  <c r="Q24" i="32"/>
  <c r="R24" i="32"/>
  <c r="S24" i="32"/>
  <c r="T24" i="32"/>
  <c r="U24" i="32"/>
  <c r="V24" i="32"/>
  <c r="W24" i="32"/>
  <c r="X24" i="32"/>
  <c r="Y24" i="32"/>
  <c r="Z24" i="32"/>
  <c r="AA24" i="32"/>
  <c r="AB24" i="32"/>
  <c r="AC24" i="32"/>
  <c r="AD24" i="32"/>
  <c r="AE24" i="32"/>
  <c r="AF24" i="32"/>
  <c r="AG24" i="32"/>
  <c r="AH24" i="32"/>
  <c r="AI24" i="32"/>
  <c r="AJ24" i="32"/>
  <c r="AK24" i="32"/>
  <c r="AL24" i="32"/>
  <c r="AM24" i="32"/>
  <c r="AN24" i="32"/>
  <c r="AO24" i="32"/>
  <c r="AP24" i="32"/>
  <c r="AQ24" i="32"/>
  <c r="AR24" i="32"/>
  <c r="I25" i="32"/>
  <c r="J25" i="32"/>
  <c r="K25" i="32"/>
  <c r="L25" i="32"/>
  <c r="M25" i="32"/>
  <c r="N25" i="32"/>
  <c r="O25" i="32"/>
  <c r="P25" i="32"/>
  <c r="Q25" i="32"/>
  <c r="R25" i="32"/>
  <c r="S25" i="32"/>
  <c r="T25" i="32"/>
  <c r="U25" i="32"/>
  <c r="V25" i="32"/>
  <c r="W25" i="32"/>
  <c r="X25" i="32"/>
  <c r="Y25" i="32"/>
  <c r="Z25" i="32"/>
  <c r="AA25" i="32"/>
  <c r="AB25" i="32"/>
  <c r="AC25" i="32"/>
  <c r="AD25" i="32"/>
  <c r="AE25" i="32"/>
  <c r="AF25" i="32"/>
  <c r="AG25" i="32"/>
  <c r="AH25" i="32"/>
  <c r="AI25" i="32"/>
  <c r="AJ25" i="32"/>
  <c r="AK25" i="32"/>
  <c r="AL25" i="32"/>
  <c r="AM25" i="32"/>
  <c r="AN25" i="32"/>
  <c r="AO25" i="32"/>
  <c r="AP25" i="32"/>
  <c r="AQ25" i="32"/>
  <c r="AR25" i="32"/>
  <c r="I26" i="32"/>
  <c r="J26" i="32"/>
  <c r="K26" i="32"/>
  <c r="L26" i="32"/>
  <c r="M26" i="32"/>
  <c r="N26" i="32"/>
  <c r="O26" i="32"/>
  <c r="P26" i="32"/>
  <c r="Q26" i="32"/>
  <c r="R26" i="32"/>
  <c r="S26" i="32"/>
  <c r="T26" i="32"/>
  <c r="U26" i="32"/>
  <c r="V26" i="32"/>
  <c r="W26" i="32"/>
  <c r="X26" i="32"/>
  <c r="Y26" i="32"/>
  <c r="Z26" i="32"/>
  <c r="AA26" i="32"/>
  <c r="AB26" i="32"/>
  <c r="AC26" i="32"/>
  <c r="AD26" i="32"/>
  <c r="AE26" i="32"/>
  <c r="AF26" i="32"/>
  <c r="AG26" i="32"/>
  <c r="AH26" i="32"/>
  <c r="AI26" i="32"/>
  <c r="AJ26" i="32"/>
  <c r="AK26" i="32"/>
  <c r="AL26" i="32"/>
  <c r="AM26" i="32"/>
  <c r="AN26" i="32"/>
  <c r="AO26" i="32"/>
  <c r="AP26" i="32"/>
  <c r="AQ26" i="32"/>
  <c r="AR26" i="32"/>
  <c r="I27" i="32"/>
  <c r="J27" i="32"/>
  <c r="K27" i="32"/>
  <c r="L27" i="32"/>
  <c r="M27" i="32"/>
  <c r="N27" i="32"/>
  <c r="O27" i="32"/>
  <c r="P27" i="32"/>
  <c r="Q27" i="32"/>
  <c r="R27" i="32"/>
  <c r="S27" i="32"/>
  <c r="T27" i="32"/>
  <c r="U27" i="32"/>
  <c r="V27" i="32"/>
  <c r="W27" i="32"/>
  <c r="X27" i="32"/>
  <c r="Y27" i="32"/>
  <c r="Z27" i="32"/>
  <c r="AA27" i="32"/>
  <c r="AB27" i="32"/>
  <c r="AC27" i="32"/>
  <c r="AD27" i="32"/>
  <c r="AE27" i="32"/>
  <c r="AF27" i="32"/>
  <c r="AG27" i="32"/>
  <c r="AH27" i="32"/>
  <c r="AI27" i="32"/>
  <c r="AJ27" i="32"/>
  <c r="AK27" i="32"/>
  <c r="AL27" i="32"/>
  <c r="AM27" i="32"/>
  <c r="AN27" i="32"/>
  <c r="AO27" i="32"/>
  <c r="AP27" i="32"/>
  <c r="AQ27" i="32"/>
  <c r="AR27" i="32"/>
  <c r="I28" i="32"/>
  <c r="J28" i="32"/>
  <c r="K28" i="32"/>
  <c r="L28" i="32"/>
  <c r="M28" i="32"/>
  <c r="N28" i="32"/>
  <c r="O28" i="32"/>
  <c r="P28" i="32"/>
  <c r="Q28" i="32"/>
  <c r="R28" i="32"/>
  <c r="S28" i="32"/>
  <c r="T28" i="32"/>
  <c r="U28" i="32"/>
  <c r="V28" i="32"/>
  <c r="W28" i="32"/>
  <c r="X28" i="32"/>
  <c r="Y28" i="32"/>
  <c r="Z28" i="32"/>
  <c r="AA28" i="32"/>
  <c r="AB28" i="32"/>
  <c r="AC28" i="32"/>
  <c r="AD28" i="32"/>
  <c r="AE28" i="32"/>
  <c r="AF28" i="32"/>
  <c r="AG28" i="32"/>
  <c r="AH28" i="32"/>
  <c r="AI28" i="32"/>
  <c r="AJ28" i="32"/>
  <c r="AK28" i="32"/>
  <c r="AL28" i="32"/>
  <c r="AM28" i="32"/>
  <c r="AN28" i="32"/>
  <c r="AO28" i="32"/>
  <c r="AP28" i="32"/>
  <c r="AQ28" i="32"/>
  <c r="AR28" i="32"/>
  <c r="I29" i="32"/>
  <c r="J29" i="32"/>
  <c r="K29" i="32"/>
  <c r="L29" i="32"/>
  <c r="M29" i="32"/>
  <c r="N29" i="32"/>
  <c r="O29" i="32"/>
  <c r="P29" i="32"/>
  <c r="Q29" i="32"/>
  <c r="R29" i="32"/>
  <c r="S29" i="32"/>
  <c r="T29" i="32"/>
  <c r="U29" i="32"/>
  <c r="V29" i="32"/>
  <c r="W29" i="32"/>
  <c r="X29" i="32"/>
  <c r="Y29" i="32"/>
  <c r="Z29" i="32"/>
  <c r="AA29" i="32"/>
  <c r="AB29" i="32"/>
  <c r="AC29" i="32"/>
  <c r="AD29" i="32"/>
  <c r="AE29" i="32"/>
  <c r="AF29" i="32"/>
  <c r="AG29" i="32"/>
  <c r="AH29" i="32"/>
  <c r="AI29" i="32"/>
  <c r="AJ29" i="32"/>
  <c r="AK29" i="32"/>
  <c r="AL29" i="32"/>
  <c r="AM29" i="32"/>
  <c r="AN29" i="32"/>
  <c r="AO29" i="32"/>
  <c r="AP29" i="32"/>
  <c r="AQ29" i="32"/>
  <c r="AR29" i="32"/>
  <c r="I30" i="32"/>
  <c r="J30" i="32"/>
  <c r="K30" i="32"/>
  <c r="L30" i="32"/>
  <c r="M30" i="32"/>
  <c r="N30" i="32"/>
  <c r="O30" i="32"/>
  <c r="P30" i="32"/>
  <c r="Q30" i="32"/>
  <c r="R30" i="32"/>
  <c r="S30" i="32"/>
  <c r="T30" i="32"/>
  <c r="U30" i="32"/>
  <c r="V30" i="32"/>
  <c r="W30" i="32"/>
  <c r="X30" i="32"/>
  <c r="Y30" i="32"/>
  <c r="Z30" i="32"/>
  <c r="AA30" i="32"/>
  <c r="AB30" i="32"/>
  <c r="AC30" i="32"/>
  <c r="AD30" i="32"/>
  <c r="AE30" i="32"/>
  <c r="AF30" i="32"/>
  <c r="AG30" i="32"/>
  <c r="AH30" i="32"/>
  <c r="AI30" i="32"/>
  <c r="AJ30" i="32"/>
  <c r="AK30" i="32"/>
  <c r="AL30" i="32"/>
  <c r="AM30" i="32"/>
  <c r="AN30" i="32"/>
  <c r="AO30" i="32"/>
  <c r="AP30" i="32"/>
  <c r="AQ30" i="32"/>
  <c r="AR30" i="32"/>
  <c r="I31" i="32"/>
  <c r="J31" i="32"/>
  <c r="K31" i="32"/>
  <c r="L31" i="32"/>
  <c r="M31" i="32"/>
  <c r="N31" i="32"/>
  <c r="O31" i="32"/>
  <c r="P31" i="32"/>
  <c r="Q31" i="32"/>
  <c r="R31" i="32"/>
  <c r="S31" i="32"/>
  <c r="T31" i="32"/>
  <c r="U31" i="32"/>
  <c r="V31" i="32"/>
  <c r="W31" i="32"/>
  <c r="X31" i="32"/>
  <c r="Y31" i="32"/>
  <c r="Z31" i="32"/>
  <c r="AA31" i="32"/>
  <c r="AB31" i="32"/>
  <c r="AC31" i="32"/>
  <c r="AD31" i="32"/>
  <c r="AE31" i="32"/>
  <c r="AF31" i="32"/>
  <c r="AG31" i="32"/>
  <c r="AH31" i="32"/>
  <c r="AI31" i="32"/>
  <c r="AJ31" i="32"/>
  <c r="AK31" i="32"/>
  <c r="AL31" i="32"/>
  <c r="AM31" i="32"/>
  <c r="AN31" i="32"/>
  <c r="AO31" i="32"/>
  <c r="AP31" i="32"/>
  <c r="AQ31" i="32"/>
  <c r="AR31" i="32"/>
  <c r="I32" i="32"/>
  <c r="J32" i="32"/>
  <c r="K32" i="32"/>
  <c r="L32" i="32"/>
  <c r="M32" i="32"/>
  <c r="N32" i="32"/>
  <c r="O32" i="32"/>
  <c r="P32" i="32"/>
  <c r="Q32" i="32"/>
  <c r="R32" i="32"/>
  <c r="S32" i="32"/>
  <c r="T32" i="32"/>
  <c r="U32" i="32"/>
  <c r="V32" i="32"/>
  <c r="W32" i="32"/>
  <c r="X32" i="32"/>
  <c r="Y32" i="32"/>
  <c r="Z32" i="32"/>
  <c r="AA32" i="32"/>
  <c r="AB32" i="32"/>
  <c r="AC32" i="32"/>
  <c r="AD32" i="32"/>
  <c r="AE32" i="32"/>
  <c r="AF32" i="32"/>
  <c r="AG32" i="32"/>
  <c r="AH32" i="32"/>
  <c r="AI32" i="32"/>
  <c r="AJ32" i="32"/>
  <c r="AK32" i="32"/>
  <c r="AL32" i="32"/>
  <c r="AM32" i="32"/>
  <c r="AN32" i="32"/>
  <c r="AO32" i="32"/>
  <c r="AP32" i="32"/>
  <c r="AQ32" i="32"/>
  <c r="AR32" i="32"/>
  <c r="I33" i="32"/>
  <c r="J33" i="32"/>
  <c r="K33" i="32"/>
  <c r="L33" i="32"/>
  <c r="M33" i="32"/>
  <c r="N33" i="32"/>
  <c r="O33" i="32"/>
  <c r="P33" i="32"/>
  <c r="Q33" i="32"/>
  <c r="R33" i="32"/>
  <c r="S33" i="32"/>
  <c r="T33" i="32"/>
  <c r="U33" i="32"/>
  <c r="V33" i="32"/>
  <c r="W33" i="32"/>
  <c r="X33" i="32"/>
  <c r="Y33" i="32"/>
  <c r="Z33" i="32"/>
  <c r="AA33" i="32"/>
  <c r="AB33" i="32"/>
  <c r="AC33" i="32"/>
  <c r="AD33" i="32"/>
  <c r="AE33" i="32"/>
  <c r="AF33" i="32"/>
  <c r="AG33" i="32"/>
  <c r="AH33" i="32"/>
  <c r="AI33" i="32"/>
  <c r="AJ33" i="32"/>
  <c r="AK33" i="32"/>
  <c r="AL33" i="32"/>
  <c r="AM33" i="32"/>
  <c r="AN33" i="32"/>
  <c r="AO33" i="32"/>
  <c r="AP33" i="32"/>
  <c r="AQ33" i="32"/>
  <c r="AR33" i="32"/>
  <c r="I34" i="32"/>
  <c r="J34" i="32"/>
  <c r="K34" i="32"/>
  <c r="L34" i="32"/>
  <c r="M34" i="32"/>
  <c r="N34" i="32"/>
  <c r="O34" i="32"/>
  <c r="P34" i="32"/>
  <c r="Q34" i="32"/>
  <c r="R34" i="32"/>
  <c r="S34" i="32"/>
  <c r="T34" i="32"/>
  <c r="U34" i="32"/>
  <c r="V34" i="32"/>
  <c r="W34" i="32"/>
  <c r="X34" i="32"/>
  <c r="Y34" i="32"/>
  <c r="Z34" i="32"/>
  <c r="AA34" i="32"/>
  <c r="AB34" i="32"/>
  <c r="AC34" i="32"/>
  <c r="AD34" i="32"/>
  <c r="AE34" i="32"/>
  <c r="AF34" i="32"/>
  <c r="AG34" i="32"/>
  <c r="AH34" i="32"/>
  <c r="AI34" i="32"/>
  <c r="AJ34" i="32"/>
  <c r="AK34" i="32"/>
  <c r="AL34" i="32"/>
  <c r="AM34" i="32"/>
  <c r="AN34" i="32"/>
  <c r="AO34" i="32"/>
  <c r="AP34" i="32"/>
  <c r="AQ34" i="32"/>
  <c r="AR34" i="32"/>
  <c r="I35" i="32"/>
  <c r="J35" i="32"/>
  <c r="K35" i="32"/>
  <c r="L35" i="32"/>
  <c r="M35" i="32"/>
  <c r="N35" i="32"/>
  <c r="O35" i="32"/>
  <c r="P35" i="32"/>
  <c r="Q35" i="32"/>
  <c r="R35" i="32"/>
  <c r="S35" i="32"/>
  <c r="T35" i="32"/>
  <c r="U35" i="32"/>
  <c r="V35" i="32"/>
  <c r="W35" i="32"/>
  <c r="X35" i="32"/>
  <c r="Y35" i="32"/>
  <c r="Z35" i="32"/>
  <c r="AA35" i="32"/>
  <c r="AB35" i="32"/>
  <c r="AC35" i="32"/>
  <c r="AD35" i="32"/>
  <c r="AE35" i="32"/>
  <c r="AF35" i="32"/>
  <c r="AG35" i="32"/>
  <c r="AH35" i="32"/>
  <c r="AI35" i="32"/>
  <c r="AJ35" i="32"/>
  <c r="AK35" i="32"/>
  <c r="AL35" i="32"/>
  <c r="AM35" i="32"/>
  <c r="AN35" i="32"/>
  <c r="AO35" i="32"/>
  <c r="AP35" i="32"/>
  <c r="AQ35" i="32"/>
  <c r="AR35" i="32"/>
  <c r="I36" i="32"/>
  <c r="J36" i="32"/>
  <c r="K36" i="32"/>
  <c r="L36" i="32"/>
  <c r="M36" i="32"/>
  <c r="N36" i="32"/>
  <c r="O36" i="32"/>
  <c r="P36" i="32"/>
  <c r="Q36" i="32"/>
  <c r="R36" i="32"/>
  <c r="S36" i="32"/>
  <c r="T36" i="32"/>
  <c r="U36" i="32"/>
  <c r="V36" i="32"/>
  <c r="W36" i="32"/>
  <c r="X36" i="32"/>
  <c r="Y36" i="32"/>
  <c r="Z36" i="32"/>
  <c r="AA36" i="32"/>
  <c r="AB36" i="32"/>
  <c r="AC36" i="32"/>
  <c r="AD36" i="32"/>
  <c r="AE36" i="32"/>
  <c r="AF36" i="32"/>
  <c r="AG36" i="32"/>
  <c r="AH36" i="32"/>
  <c r="AI36" i="32"/>
  <c r="AJ36" i="32"/>
  <c r="AK36" i="32"/>
  <c r="AL36" i="32"/>
  <c r="AM36" i="32"/>
  <c r="AN36" i="32"/>
  <c r="AO36" i="32"/>
  <c r="AP36" i="32"/>
  <c r="AQ36" i="32"/>
  <c r="AR36" i="32"/>
  <c r="J4" i="32"/>
  <c r="K4" i="32"/>
  <c r="L4" i="32"/>
  <c r="M4" i="32"/>
  <c r="N4" i="32"/>
  <c r="O4" i="32"/>
  <c r="P4" i="32"/>
  <c r="Q4" i="32"/>
  <c r="R4" i="32"/>
  <c r="S4" i="32"/>
  <c r="T4" i="32"/>
  <c r="U4" i="32"/>
  <c r="V4" i="32"/>
  <c r="W4" i="32"/>
  <c r="X4" i="32"/>
  <c r="Y4" i="32"/>
  <c r="Z4" i="32"/>
  <c r="AA4" i="32"/>
  <c r="AB4" i="32"/>
  <c r="AC4" i="32"/>
  <c r="AD4" i="32"/>
  <c r="AE4" i="32"/>
  <c r="AF4" i="32"/>
  <c r="AG4" i="32"/>
  <c r="AH4" i="32"/>
  <c r="AI4" i="32"/>
  <c r="AJ4" i="32"/>
  <c r="AK4" i="32"/>
  <c r="AL4" i="32"/>
  <c r="AM4" i="32"/>
  <c r="AN4" i="32"/>
  <c r="AO4" i="32"/>
  <c r="AP4" i="32"/>
  <c r="AQ4" i="32"/>
  <c r="AR4" i="32"/>
  <c r="I4" i="32"/>
  <c r="E6" i="32"/>
  <c r="E7" i="32"/>
  <c r="E8" i="32"/>
  <c r="E9" i="32"/>
  <c r="E10" i="32"/>
  <c r="E11" i="32"/>
  <c r="E12" i="32"/>
  <c r="E13" i="32"/>
  <c r="E14" i="32"/>
  <c r="E15" i="32"/>
  <c r="E16" i="32"/>
  <c r="E17" i="32"/>
  <c r="E18" i="32"/>
  <c r="E19" i="32"/>
  <c r="E20" i="32"/>
  <c r="E21" i="32"/>
  <c r="E22" i="32"/>
  <c r="E23" i="32"/>
  <c r="E24" i="32"/>
  <c r="E25" i="32"/>
  <c r="E26" i="32"/>
  <c r="E27" i="32"/>
  <c r="E28" i="32"/>
  <c r="E29" i="32"/>
  <c r="E30" i="32"/>
  <c r="E31" i="32"/>
  <c r="E32" i="32"/>
  <c r="E33" i="32"/>
  <c r="E34" i="32"/>
  <c r="E5" i="32"/>
  <c r="AR38" i="33"/>
  <c r="AQ38" i="33"/>
  <c r="AP38" i="33"/>
  <c r="AO38" i="33"/>
  <c r="AN38" i="33"/>
  <c r="AM38" i="33"/>
  <c r="AL38" i="33"/>
  <c r="AK38" i="33"/>
  <c r="AJ38" i="33"/>
  <c r="AI38" i="33"/>
  <c r="AH38" i="33"/>
  <c r="AG38" i="33"/>
  <c r="AF38" i="33"/>
  <c r="AE38" i="33"/>
  <c r="AD38" i="33"/>
  <c r="AC38" i="33"/>
  <c r="AB38" i="33"/>
  <c r="AA38" i="33"/>
  <c r="Z38" i="33"/>
  <c r="Y38" i="33"/>
  <c r="X38" i="33"/>
  <c r="W38" i="33"/>
  <c r="V38" i="33"/>
  <c r="U38" i="33"/>
  <c r="T38" i="33"/>
  <c r="S38" i="33"/>
  <c r="R38" i="33"/>
  <c r="Q38" i="33"/>
  <c r="P38" i="33"/>
  <c r="O38" i="33"/>
  <c r="N38" i="33"/>
  <c r="M38" i="33"/>
  <c r="L38" i="33"/>
  <c r="K38" i="33"/>
  <c r="J38" i="33"/>
  <c r="I38" i="33"/>
  <c r="H38" i="33"/>
  <c r="G37" i="33"/>
  <c r="G36" i="33"/>
  <c r="G35" i="33"/>
  <c r="G34" i="33"/>
  <c r="G33" i="33"/>
  <c r="G32" i="33"/>
  <c r="G31" i="33"/>
  <c r="G30" i="33"/>
  <c r="G29" i="33"/>
  <c r="G28" i="33"/>
  <c r="G27" i="33"/>
  <c r="G26" i="33"/>
  <c r="G25" i="33"/>
  <c r="G24" i="33"/>
  <c r="G23" i="33"/>
  <c r="G22" i="33"/>
  <c r="G21" i="33"/>
  <c r="G20" i="33"/>
  <c r="G19" i="33"/>
  <c r="G18" i="33"/>
  <c r="G17" i="33"/>
  <c r="G16" i="33"/>
  <c r="G15" i="33"/>
  <c r="G14" i="33"/>
  <c r="G13" i="33"/>
  <c r="B13" i="33"/>
  <c r="G12" i="33"/>
  <c r="G11" i="33"/>
  <c r="B11" i="33"/>
  <c r="G10" i="33"/>
  <c r="G9" i="33"/>
  <c r="G8" i="33"/>
  <c r="B8" i="33"/>
  <c r="G7" i="33"/>
  <c r="G6" i="33"/>
  <c r="G5" i="33"/>
  <c r="B5" i="33"/>
  <c r="G4" i="33"/>
  <c r="J37" i="32" l="1"/>
  <c r="I37" i="32"/>
  <c r="G4" i="32"/>
  <c r="G38" i="33"/>
  <c r="C42" i="33" s="1"/>
  <c r="G5" i="2" l="1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5" i="7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5" i="8"/>
  <c r="G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5" i="9"/>
  <c r="G6" i="9"/>
  <c r="G7" i="9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5" i="10"/>
  <c r="G6" i="10"/>
  <c r="G7" i="10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0"/>
  <c r="G32" i="10"/>
  <c r="G33" i="10"/>
  <c r="G34" i="10"/>
  <c r="G35" i="10"/>
  <c r="G36" i="10"/>
  <c r="G37" i="10"/>
  <c r="G5" i="12"/>
  <c r="G6" i="12"/>
  <c r="G7" i="12"/>
  <c r="G8" i="12"/>
  <c r="G9" i="12"/>
  <c r="G10" i="12"/>
  <c r="G11" i="12"/>
  <c r="G12" i="12"/>
  <c r="G13" i="12"/>
  <c r="G14" i="12"/>
  <c r="G15" i="12"/>
  <c r="G16" i="12"/>
  <c r="G17" i="12"/>
  <c r="G18" i="12"/>
  <c r="G19" i="12"/>
  <c r="G20" i="12"/>
  <c r="G21" i="12"/>
  <c r="G22" i="12"/>
  <c r="G23" i="12"/>
  <c r="G24" i="12"/>
  <c r="G25" i="12"/>
  <c r="G26" i="12"/>
  <c r="G27" i="12"/>
  <c r="G28" i="12"/>
  <c r="G29" i="12"/>
  <c r="G30" i="12"/>
  <c r="G31" i="12"/>
  <c r="G32" i="12"/>
  <c r="G33" i="12"/>
  <c r="G34" i="12"/>
  <c r="G35" i="12"/>
  <c r="G36" i="12"/>
  <c r="G37" i="12"/>
  <c r="G5" i="11"/>
  <c r="G6" i="11"/>
  <c r="G7" i="11"/>
  <c r="G8" i="11"/>
  <c r="G9" i="11"/>
  <c r="G10" i="11"/>
  <c r="G11" i="11"/>
  <c r="G12" i="11"/>
  <c r="G13" i="11"/>
  <c r="G14" i="11"/>
  <c r="G15" i="11"/>
  <c r="G16" i="11"/>
  <c r="G17" i="11"/>
  <c r="G18" i="11"/>
  <c r="G19" i="11"/>
  <c r="G20" i="11"/>
  <c r="G21" i="11"/>
  <c r="G22" i="11"/>
  <c r="G23" i="11"/>
  <c r="G24" i="11"/>
  <c r="G25" i="11"/>
  <c r="G26" i="11"/>
  <c r="G27" i="11"/>
  <c r="G28" i="11"/>
  <c r="G29" i="11"/>
  <c r="G30" i="11"/>
  <c r="G31" i="11"/>
  <c r="G32" i="11"/>
  <c r="G33" i="11"/>
  <c r="G34" i="11"/>
  <c r="G35" i="11"/>
  <c r="G36" i="11"/>
  <c r="G37" i="11"/>
  <c r="G5" i="13"/>
  <c r="G6" i="13"/>
  <c r="G7" i="13"/>
  <c r="G8" i="13"/>
  <c r="G9" i="13"/>
  <c r="G10" i="13"/>
  <c r="G11" i="13"/>
  <c r="G12" i="13"/>
  <c r="G13" i="13"/>
  <c r="G14" i="13"/>
  <c r="G15" i="13"/>
  <c r="G16" i="13"/>
  <c r="G17" i="13"/>
  <c r="G18" i="13"/>
  <c r="G19" i="13"/>
  <c r="G20" i="13"/>
  <c r="G21" i="13"/>
  <c r="G22" i="13"/>
  <c r="G23" i="13"/>
  <c r="G24" i="13"/>
  <c r="G25" i="13"/>
  <c r="G26" i="13"/>
  <c r="G27" i="13"/>
  <c r="G28" i="13"/>
  <c r="G29" i="13"/>
  <c r="G30" i="13"/>
  <c r="G31" i="13"/>
  <c r="G32" i="13"/>
  <c r="G33" i="13"/>
  <c r="G34" i="13"/>
  <c r="G35" i="13"/>
  <c r="G36" i="13"/>
  <c r="G37" i="13"/>
  <c r="G5" i="14"/>
  <c r="G6" i="14"/>
  <c r="G7" i="14"/>
  <c r="G8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G30" i="14"/>
  <c r="G31" i="14"/>
  <c r="G32" i="14"/>
  <c r="G33" i="14"/>
  <c r="G34" i="14"/>
  <c r="G35" i="14"/>
  <c r="G36" i="14"/>
  <c r="G37" i="14"/>
  <c r="G5" i="15"/>
  <c r="G6" i="15"/>
  <c r="G7" i="15"/>
  <c r="G8" i="15"/>
  <c r="G9" i="15"/>
  <c r="G10" i="15"/>
  <c r="G11" i="15"/>
  <c r="G12" i="15"/>
  <c r="G13" i="15"/>
  <c r="G14" i="15"/>
  <c r="G15" i="15"/>
  <c r="G16" i="15"/>
  <c r="G17" i="15"/>
  <c r="G18" i="15"/>
  <c r="G19" i="15"/>
  <c r="G20" i="15"/>
  <c r="G21" i="15"/>
  <c r="G22" i="15"/>
  <c r="G23" i="15"/>
  <c r="G24" i="15"/>
  <c r="G25" i="15"/>
  <c r="G26" i="15"/>
  <c r="G27" i="15"/>
  <c r="G28" i="15"/>
  <c r="G29" i="15"/>
  <c r="G30" i="15"/>
  <c r="G31" i="15"/>
  <c r="G32" i="15"/>
  <c r="G33" i="15"/>
  <c r="G34" i="15"/>
  <c r="G35" i="15"/>
  <c r="G36" i="15"/>
  <c r="G37" i="15"/>
  <c r="G5" i="16"/>
  <c r="G6" i="16"/>
  <c r="G7" i="16"/>
  <c r="G8" i="16"/>
  <c r="G9" i="16"/>
  <c r="G10" i="16"/>
  <c r="G11" i="16"/>
  <c r="G12" i="16"/>
  <c r="G13" i="16"/>
  <c r="G14" i="16"/>
  <c r="G15" i="16"/>
  <c r="G16" i="16"/>
  <c r="G17" i="16"/>
  <c r="G18" i="16"/>
  <c r="G19" i="16"/>
  <c r="G20" i="16"/>
  <c r="G21" i="16"/>
  <c r="G22" i="16"/>
  <c r="G23" i="16"/>
  <c r="G24" i="16"/>
  <c r="G25" i="16"/>
  <c r="G26" i="16"/>
  <c r="G27" i="16"/>
  <c r="G28" i="16"/>
  <c r="G29" i="16"/>
  <c r="G30" i="16"/>
  <c r="G31" i="16"/>
  <c r="G32" i="16"/>
  <c r="G33" i="16"/>
  <c r="G34" i="16"/>
  <c r="G35" i="16"/>
  <c r="G36" i="16"/>
  <c r="G37" i="16"/>
  <c r="G5" i="17"/>
  <c r="G6" i="17"/>
  <c r="G7" i="17"/>
  <c r="G8" i="17"/>
  <c r="G9" i="17"/>
  <c r="G10" i="17"/>
  <c r="G11" i="17"/>
  <c r="G12" i="17"/>
  <c r="G13" i="17"/>
  <c r="G14" i="17"/>
  <c r="G15" i="17"/>
  <c r="G16" i="17"/>
  <c r="G17" i="17"/>
  <c r="G18" i="17"/>
  <c r="G19" i="17"/>
  <c r="G20" i="17"/>
  <c r="G21" i="17"/>
  <c r="G22" i="17"/>
  <c r="G23" i="17"/>
  <c r="G24" i="17"/>
  <c r="G25" i="17"/>
  <c r="G26" i="17"/>
  <c r="G27" i="17"/>
  <c r="G28" i="17"/>
  <c r="G29" i="17"/>
  <c r="G30" i="17"/>
  <c r="G31" i="17"/>
  <c r="G32" i="17"/>
  <c r="G33" i="17"/>
  <c r="G34" i="17"/>
  <c r="G35" i="17"/>
  <c r="G36" i="17"/>
  <c r="G37" i="17"/>
  <c r="G5" i="18"/>
  <c r="G6" i="18"/>
  <c r="G7" i="18"/>
  <c r="G8" i="18"/>
  <c r="G9" i="18"/>
  <c r="G10" i="18"/>
  <c r="G11" i="18"/>
  <c r="G12" i="18"/>
  <c r="G13" i="18"/>
  <c r="G14" i="18"/>
  <c r="G15" i="18"/>
  <c r="G16" i="18"/>
  <c r="G17" i="18"/>
  <c r="G18" i="18"/>
  <c r="G19" i="18"/>
  <c r="G20" i="18"/>
  <c r="G21" i="18"/>
  <c r="G22" i="18"/>
  <c r="G23" i="18"/>
  <c r="G24" i="18"/>
  <c r="G25" i="18"/>
  <c r="G26" i="18"/>
  <c r="G27" i="18"/>
  <c r="G28" i="18"/>
  <c r="G29" i="18"/>
  <c r="G30" i="18"/>
  <c r="G31" i="18"/>
  <c r="G32" i="18"/>
  <c r="G33" i="18"/>
  <c r="G34" i="18"/>
  <c r="G35" i="18"/>
  <c r="G36" i="18"/>
  <c r="G37" i="18"/>
  <c r="G5" i="19"/>
  <c r="G6" i="19"/>
  <c r="G7" i="19"/>
  <c r="G8" i="19"/>
  <c r="G9" i="19"/>
  <c r="G10" i="19"/>
  <c r="G11" i="19"/>
  <c r="G12" i="19"/>
  <c r="G13" i="19"/>
  <c r="G14" i="19"/>
  <c r="G15" i="19"/>
  <c r="G16" i="19"/>
  <c r="G17" i="19"/>
  <c r="G18" i="19"/>
  <c r="G19" i="19"/>
  <c r="G20" i="19"/>
  <c r="G21" i="19"/>
  <c r="G22" i="19"/>
  <c r="G23" i="19"/>
  <c r="G24" i="19"/>
  <c r="G25" i="19"/>
  <c r="G26" i="19"/>
  <c r="G27" i="19"/>
  <c r="G28" i="19"/>
  <c r="G29" i="19"/>
  <c r="G30" i="19"/>
  <c r="G31" i="19"/>
  <c r="G32" i="19"/>
  <c r="G33" i="19"/>
  <c r="G34" i="19"/>
  <c r="G35" i="19"/>
  <c r="G36" i="19"/>
  <c r="G37" i="19"/>
  <c r="G5" i="20"/>
  <c r="G6" i="20"/>
  <c r="G7" i="20"/>
  <c r="G8" i="20"/>
  <c r="G9" i="20"/>
  <c r="G10" i="20"/>
  <c r="G11" i="20"/>
  <c r="G12" i="20"/>
  <c r="G13" i="20"/>
  <c r="G14" i="20"/>
  <c r="G15" i="20"/>
  <c r="G16" i="20"/>
  <c r="G17" i="20"/>
  <c r="G18" i="20"/>
  <c r="G19" i="20"/>
  <c r="G20" i="20"/>
  <c r="G21" i="20"/>
  <c r="G22" i="20"/>
  <c r="G23" i="20"/>
  <c r="G24" i="20"/>
  <c r="G25" i="20"/>
  <c r="G26" i="20"/>
  <c r="G27" i="20"/>
  <c r="G28" i="20"/>
  <c r="G29" i="20"/>
  <c r="G30" i="20"/>
  <c r="G31" i="20"/>
  <c r="G32" i="20"/>
  <c r="G33" i="20"/>
  <c r="G34" i="20"/>
  <c r="G35" i="20"/>
  <c r="G36" i="20"/>
  <c r="G37" i="20"/>
  <c r="G5" i="21"/>
  <c r="G6" i="21"/>
  <c r="G7" i="21"/>
  <c r="G8" i="21"/>
  <c r="G9" i="21"/>
  <c r="G10" i="21"/>
  <c r="G11" i="21"/>
  <c r="G12" i="21"/>
  <c r="G13" i="21"/>
  <c r="G14" i="21"/>
  <c r="G15" i="21"/>
  <c r="G16" i="21"/>
  <c r="G17" i="21"/>
  <c r="G18" i="21"/>
  <c r="G19" i="21"/>
  <c r="G20" i="21"/>
  <c r="G21" i="21"/>
  <c r="G22" i="21"/>
  <c r="G23" i="21"/>
  <c r="G24" i="21"/>
  <c r="G25" i="21"/>
  <c r="G26" i="21"/>
  <c r="G27" i="21"/>
  <c r="G28" i="21"/>
  <c r="G29" i="21"/>
  <c r="G30" i="21"/>
  <c r="G31" i="21"/>
  <c r="G32" i="21"/>
  <c r="G33" i="21"/>
  <c r="G34" i="21"/>
  <c r="G35" i="21"/>
  <c r="G36" i="21"/>
  <c r="G37" i="21"/>
  <c r="G5" i="22"/>
  <c r="G6" i="22"/>
  <c r="G7" i="22"/>
  <c r="G8" i="22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36" i="22"/>
  <c r="G37" i="22"/>
  <c r="G5" i="24"/>
  <c r="G6" i="24"/>
  <c r="G7" i="24"/>
  <c r="G8" i="24"/>
  <c r="G9" i="24"/>
  <c r="G10" i="24"/>
  <c r="G11" i="24"/>
  <c r="G12" i="24"/>
  <c r="G13" i="24"/>
  <c r="G14" i="24"/>
  <c r="G15" i="24"/>
  <c r="G16" i="24"/>
  <c r="G17" i="24"/>
  <c r="G18" i="24"/>
  <c r="G19" i="24"/>
  <c r="G20" i="24"/>
  <c r="G21" i="24"/>
  <c r="G22" i="24"/>
  <c r="G23" i="24"/>
  <c r="G24" i="24"/>
  <c r="G25" i="24"/>
  <c r="G26" i="24"/>
  <c r="G27" i="24"/>
  <c r="G28" i="24"/>
  <c r="G29" i="24"/>
  <c r="G30" i="24"/>
  <c r="G31" i="24"/>
  <c r="G32" i="24"/>
  <c r="G33" i="24"/>
  <c r="G34" i="24"/>
  <c r="G35" i="24"/>
  <c r="G36" i="24"/>
  <c r="G37" i="24"/>
  <c r="G5" i="23"/>
  <c r="G6" i="23"/>
  <c r="G7" i="23"/>
  <c r="G8" i="23"/>
  <c r="G9" i="23"/>
  <c r="G10" i="23"/>
  <c r="G11" i="23"/>
  <c r="G12" i="23"/>
  <c r="G13" i="23"/>
  <c r="G14" i="23"/>
  <c r="G15" i="23"/>
  <c r="G16" i="23"/>
  <c r="G17" i="23"/>
  <c r="G18" i="23"/>
  <c r="G19" i="23"/>
  <c r="G20" i="23"/>
  <c r="G21" i="23"/>
  <c r="G22" i="23"/>
  <c r="G23" i="23"/>
  <c r="G24" i="23"/>
  <c r="G25" i="23"/>
  <c r="G26" i="23"/>
  <c r="G27" i="23"/>
  <c r="G28" i="23"/>
  <c r="G29" i="23"/>
  <c r="G30" i="23"/>
  <c r="G31" i="23"/>
  <c r="G32" i="23"/>
  <c r="G33" i="23"/>
  <c r="G34" i="23"/>
  <c r="G35" i="23"/>
  <c r="G36" i="23"/>
  <c r="G37" i="23"/>
  <c r="G5" i="25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5" i="26"/>
  <c r="G6" i="26"/>
  <c r="G7" i="26"/>
  <c r="G8" i="26"/>
  <c r="G9" i="26"/>
  <c r="G10" i="26"/>
  <c r="G11" i="26"/>
  <c r="G12" i="26"/>
  <c r="G13" i="26"/>
  <c r="G14" i="26"/>
  <c r="G15" i="26"/>
  <c r="G16" i="26"/>
  <c r="G17" i="26"/>
  <c r="G18" i="26"/>
  <c r="G19" i="26"/>
  <c r="G20" i="26"/>
  <c r="G21" i="26"/>
  <c r="G22" i="26"/>
  <c r="G23" i="26"/>
  <c r="G24" i="26"/>
  <c r="G25" i="26"/>
  <c r="G26" i="26"/>
  <c r="G27" i="26"/>
  <c r="G28" i="26"/>
  <c r="G29" i="26"/>
  <c r="G30" i="26"/>
  <c r="G31" i="26"/>
  <c r="G32" i="26"/>
  <c r="G33" i="26"/>
  <c r="G34" i="26"/>
  <c r="G35" i="26"/>
  <c r="G36" i="26"/>
  <c r="G37" i="26"/>
  <c r="G5" i="27"/>
  <c r="G6" i="27"/>
  <c r="G7" i="27"/>
  <c r="G8" i="27"/>
  <c r="G9" i="27"/>
  <c r="G10" i="27"/>
  <c r="G18" i="27"/>
  <c r="G19" i="27"/>
  <c r="G20" i="27"/>
  <c r="G21" i="27"/>
  <c r="G22" i="27"/>
  <c r="G23" i="27"/>
  <c r="G24" i="27"/>
  <c r="G25" i="27"/>
  <c r="G26" i="27"/>
  <c r="G27" i="27"/>
  <c r="G28" i="27"/>
  <c r="G29" i="27"/>
  <c r="G30" i="27"/>
  <c r="G31" i="27"/>
  <c r="G32" i="27"/>
  <c r="G33" i="27"/>
  <c r="G34" i="27"/>
  <c r="G35" i="27"/>
  <c r="G36" i="27"/>
  <c r="G37" i="27"/>
  <c r="G5" i="28"/>
  <c r="G6" i="28"/>
  <c r="G7" i="28"/>
  <c r="G8" i="28"/>
  <c r="G9" i="28"/>
  <c r="G10" i="28"/>
  <c r="G11" i="28"/>
  <c r="G12" i="28"/>
  <c r="G13" i="28"/>
  <c r="G14" i="28"/>
  <c r="G15" i="28"/>
  <c r="G16" i="28"/>
  <c r="G17" i="28"/>
  <c r="G18" i="28"/>
  <c r="G19" i="28"/>
  <c r="G20" i="28"/>
  <c r="G21" i="28"/>
  <c r="G22" i="28"/>
  <c r="G23" i="28"/>
  <c r="G24" i="28"/>
  <c r="G25" i="28"/>
  <c r="G26" i="28"/>
  <c r="G27" i="28"/>
  <c r="G28" i="28"/>
  <c r="G29" i="28"/>
  <c r="G30" i="28"/>
  <c r="G31" i="28"/>
  <c r="G32" i="28"/>
  <c r="G33" i="28"/>
  <c r="G34" i="28"/>
  <c r="G35" i="28"/>
  <c r="G36" i="28"/>
  <c r="G37" i="28"/>
  <c r="G5" i="29"/>
  <c r="G6" i="29"/>
  <c r="G7" i="29"/>
  <c r="G8" i="29"/>
  <c r="G9" i="29"/>
  <c r="G10" i="29"/>
  <c r="G11" i="29"/>
  <c r="G12" i="29"/>
  <c r="G13" i="29"/>
  <c r="G14" i="29"/>
  <c r="G15" i="29"/>
  <c r="G16" i="29"/>
  <c r="G17" i="29"/>
  <c r="G18" i="29"/>
  <c r="G19" i="29"/>
  <c r="G20" i="29"/>
  <c r="G21" i="29"/>
  <c r="G22" i="29"/>
  <c r="G23" i="29"/>
  <c r="G24" i="29"/>
  <c r="G25" i="29"/>
  <c r="G26" i="29"/>
  <c r="G27" i="29"/>
  <c r="G28" i="29"/>
  <c r="G29" i="29"/>
  <c r="G30" i="29"/>
  <c r="G31" i="29"/>
  <c r="G32" i="29"/>
  <c r="G33" i="29"/>
  <c r="G34" i="29"/>
  <c r="G35" i="29"/>
  <c r="G36" i="29"/>
  <c r="G37" i="29"/>
  <c r="G5" i="30"/>
  <c r="G6" i="30"/>
  <c r="G7" i="30"/>
  <c r="G8" i="30"/>
  <c r="G9" i="30"/>
  <c r="G10" i="30"/>
  <c r="G11" i="30"/>
  <c r="G12" i="30"/>
  <c r="G13" i="30"/>
  <c r="G14" i="30"/>
  <c r="G15" i="30"/>
  <c r="G16" i="30"/>
  <c r="G17" i="30"/>
  <c r="G18" i="30"/>
  <c r="G19" i="30"/>
  <c r="G20" i="30"/>
  <c r="G21" i="30"/>
  <c r="G22" i="30"/>
  <c r="G23" i="30"/>
  <c r="G24" i="30"/>
  <c r="G25" i="30"/>
  <c r="G26" i="30"/>
  <c r="G27" i="30"/>
  <c r="G28" i="30"/>
  <c r="G29" i="30"/>
  <c r="G30" i="30"/>
  <c r="G31" i="30"/>
  <c r="G32" i="30"/>
  <c r="G33" i="30"/>
  <c r="G34" i="30"/>
  <c r="G35" i="30"/>
  <c r="G36" i="30"/>
  <c r="G37" i="30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4" i="2"/>
  <c r="G4" i="3"/>
  <c r="G4" i="4"/>
  <c r="G4" i="5"/>
  <c r="G4" i="6"/>
  <c r="G4" i="7"/>
  <c r="G4" i="8"/>
  <c r="G4" i="9"/>
  <c r="G4" i="10"/>
  <c r="G4" i="12"/>
  <c r="G4" i="11"/>
  <c r="G4" i="13"/>
  <c r="G4" i="14"/>
  <c r="G4" i="15"/>
  <c r="G4" i="16"/>
  <c r="G4" i="17"/>
  <c r="G4" i="18"/>
  <c r="G4" i="19"/>
  <c r="G4" i="20"/>
  <c r="G4" i="21"/>
  <c r="G4" i="22"/>
  <c r="G4" i="24"/>
  <c r="G4" i="23"/>
  <c r="G4" i="25"/>
  <c r="G4" i="26"/>
  <c r="G4" i="27"/>
  <c r="G4" i="28"/>
  <c r="G4" i="29"/>
  <c r="G4" i="30"/>
  <c r="G4" i="1"/>
  <c r="AR38" i="2"/>
  <c r="AR38" i="3"/>
  <c r="AR38" i="4"/>
  <c r="AR38" i="5"/>
  <c r="AR38" i="6"/>
  <c r="AR38" i="7"/>
  <c r="AR38" i="8"/>
  <c r="AR38" i="9"/>
  <c r="AR38" i="10"/>
  <c r="AR38" i="12"/>
  <c r="AR38" i="11"/>
  <c r="AR38" i="13"/>
  <c r="AR38" i="14"/>
  <c r="AR38" i="15"/>
  <c r="AR38" i="16"/>
  <c r="AR38" i="17"/>
  <c r="AR38" i="18"/>
  <c r="AR38" i="19"/>
  <c r="AR38" i="20"/>
  <c r="AR38" i="21"/>
  <c r="AR38" i="22"/>
  <c r="AR38" i="24"/>
  <c r="AR38" i="23"/>
  <c r="AR38" i="25"/>
  <c r="AR38" i="26"/>
  <c r="AR38" i="27"/>
  <c r="AR38" i="28"/>
  <c r="AR38" i="29"/>
  <c r="AR38" i="30"/>
  <c r="AR38" i="1"/>
  <c r="AR37" i="32" l="1"/>
  <c r="G38" i="4" l="1"/>
  <c r="G38" i="5"/>
  <c r="G38" i="8"/>
  <c r="G38" i="9"/>
  <c r="G38" i="11"/>
  <c r="G38" i="13"/>
  <c r="G38" i="17"/>
  <c r="G38" i="23"/>
  <c r="G38" i="25"/>
  <c r="G38" i="28"/>
  <c r="G38" i="29"/>
  <c r="G38" i="1"/>
  <c r="G38" i="2"/>
  <c r="G38" i="3"/>
  <c r="G38" i="6"/>
  <c r="G38" i="7"/>
  <c r="G38" i="12"/>
  <c r="G38" i="26"/>
  <c r="G38" i="27"/>
  <c r="G38" i="30"/>
  <c r="AQ38" i="2"/>
  <c r="AQ38" i="3"/>
  <c r="AQ38" i="4"/>
  <c r="AQ38" i="5"/>
  <c r="AQ38" i="6"/>
  <c r="AQ38" i="7"/>
  <c r="AQ38" i="8"/>
  <c r="AQ38" i="9"/>
  <c r="AQ38" i="10"/>
  <c r="AQ38" i="12"/>
  <c r="AQ38" i="11"/>
  <c r="AQ38" i="13"/>
  <c r="AQ38" i="14"/>
  <c r="AQ38" i="15"/>
  <c r="AQ38" i="16"/>
  <c r="AQ38" i="17"/>
  <c r="AQ38" i="18"/>
  <c r="AQ38" i="19"/>
  <c r="AQ38" i="20"/>
  <c r="AQ38" i="21"/>
  <c r="AQ38" i="22"/>
  <c r="AQ38" i="24"/>
  <c r="AQ38" i="23"/>
  <c r="AQ38" i="25"/>
  <c r="AQ38" i="26"/>
  <c r="AQ38" i="27"/>
  <c r="AQ38" i="28"/>
  <c r="AQ38" i="29"/>
  <c r="AQ38" i="30"/>
  <c r="AQ38" i="1"/>
  <c r="G38" i="24" l="1"/>
  <c r="G38" i="22"/>
  <c r="G38" i="21"/>
  <c r="G38" i="20"/>
  <c r="G38" i="19"/>
  <c r="G38" i="18"/>
  <c r="G38" i="16"/>
  <c r="G38" i="15"/>
  <c r="G38" i="10"/>
  <c r="G38" i="14"/>
  <c r="AQ37" i="32"/>
  <c r="AH38" i="2" l="1"/>
  <c r="AG38" i="2"/>
  <c r="AF38" i="2"/>
  <c r="AH38" i="3"/>
  <c r="AG38" i="3"/>
  <c r="AF38" i="3"/>
  <c r="AH38" i="4"/>
  <c r="AG38" i="4"/>
  <c r="AF38" i="4"/>
  <c r="AH38" i="5"/>
  <c r="AG38" i="5"/>
  <c r="AF38" i="5"/>
  <c r="AH38" i="6"/>
  <c r="AG38" i="6"/>
  <c r="AF38" i="6"/>
  <c r="AH38" i="7"/>
  <c r="AG38" i="7"/>
  <c r="AF38" i="7"/>
  <c r="AH38" i="8"/>
  <c r="AG38" i="8"/>
  <c r="AF38" i="8"/>
  <c r="AH38" i="9"/>
  <c r="AG38" i="9"/>
  <c r="AF38" i="9"/>
  <c r="AH38" i="10"/>
  <c r="AG38" i="10"/>
  <c r="AF38" i="10"/>
  <c r="AH38" i="12"/>
  <c r="AG38" i="12"/>
  <c r="AF38" i="12"/>
  <c r="AH38" i="11"/>
  <c r="AG38" i="11"/>
  <c r="AF38" i="11"/>
  <c r="AH38" i="13"/>
  <c r="AG38" i="13"/>
  <c r="AF38" i="13"/>
  <c r="AH38" i="14"/>
  <c r="AG38" i="14"/>
  <c r="AF38" i="14"/>
  <c r="AH38" i="15"/>
  <c r="AG38" i="15"/>
  <c r="AF38" i="15"/>
  <c r="AH38" i="16"/>
  <c r="AG38" i="16"/>
  <c r="AF38" i="16"/>
  <c r="AH38" i="17"/>
  <c r="AG38" i="17"/>
  <c r="AF38" i="17"/>
  <c r="AH38" i="18"/>
  <c r="AG38" i="18"/>
  <c r="AF38" i="18"/>
  <c r="AH38" i="19"/>
  <c r="AG38" i="19"/>
  <c r="AF38" i="19"/>
  <c r="AH38" i="20"/>
  <c r="AG38" i="20"/>
  <c r="AF38" i="20"/>
  <c r="AH38" i="21"/>
  <c r="AG38" i="21"/>
  <c r="AF38" i="21"/>
  <c r="AH38" i="22"/>
  <c r="AG38" i="22"/>
  <c r="AF38" i="22"/>
  <c r="AH38" i="24"/>
  <c r="AG38" i="24"/>
  <c r="AF38" i="24"/>
  <c r="AH38" i="23"/>
  <c r="AG38" i="23"/>
  <c r="AF38" i="23"/>
  <c r="AH38" i="25"/>
  <c r="AG38" i="25"/>
  <c r="AF38" i="25"/>
  <c r="AH38" i="26"/>
  <c r="AG38" i="26"/>
  <c r="AF38" i="26"/>
  <c r="AH38" i="27"/>
  <c r="AG38" i="27"/>
  <c r="AF38" i="27"/>
  <c r="AH38" i="28"/>
  <c r="AG38" i="28"/>
  <c r="AF38" i="28"/>
  <c r="AH38" i="29"/>
  <c r="AG38" i="29"/>
  <c r="AF38" i="29"/>
  <c r="AH38" i="30"/>
  <c r="AG38" i="30"/>
  <c r="AF38" i="30"/>
  <c r="AH38" i="1"/>
  <c r="AG38" i="1"/>
  <c r="AF38" i="1"/>
  <c r="AH37" i="32" l="1"/>
  <c r="AF37" i="32"/>
  <c r="AG37" i="32"/>
  <c r="AP38" i="2" l="1"/>
  <c r="AP38" i="3"/>
  <c r="AP38" i="4"/>
  <c r="AP38" i="5"/>
  <c r="AP38" i="6"/>
  <c r="AP38" i="7"/>
  <c r="AP38" i="8"/>
  <c r="AP38" i="9"/>
  <c r="AP38" i="10"/>
  <c r="AP38" i="12"/>
  <c r="AP38" i="11"/>
  <c r="AP38" i="13"/>
  <c r="AP38" i="14"/>
  <c r="AP38" i="15"/>
  <c r="AP38" i="16"/>
  <c r="AP38" i="17"/>
  <c r="AP38" i="18"/>
  <c r="AP38" i="19"/>
  <c r="AP38" i="20"/>
  <c r="AP38" i="21"/>
  <c r="AP38" i="22"/>
  <c r="AP38" i="24"/>
  <c r="AP38" i="23"/>
  <c r="AP38" i="25"/>
  <c r="AP38" i="26"/>
  <c r="AP38" i="27"/>
  <c r="AP38" i="28"/>
  <c r="AP38" i="29"/>
  <c r="AP38" i="30"/>
  <c r="AP38" i="1"/>
  <c r="AO38" i="2"/>
  <c r="AO38" i="3"/>
  <c r="AO38" i="4"/>
  <c r="AO38" i="5"/>
  <c r="AO38" i="6"/>
  <c r="AO38" i="7"/>
  <c r="AO38" i="8"/>
  <c r="AO38" i="9"/>
  <c r="AO38" i="10"/>
  <c r="AO38" i="12"/>
  <c r="AO38" i="11"/>
  <c r="AO38" i="13"/>
  <c r="AO38" i="14"/>
  <c r="AO38" i="15"/>
  <c r="AO38" i="16"/>
  <c r="AO38" i="17"/>
  <c r="AO38" i="18"/>
  <c r="AO38" i="19"/>
  <c r="AO38" i="20"/>
  <c r="AO38" i="21"/>
  <c r="AO38" i="22"/>
  <c r="AO38" i="24"/>
  <c r="AO38" i="23"/>
  <c r="AO38" i="25"/>
  <c r="AO38" i="26"/>
  <c r="AO38" i="27"/>
  <c r="AO38" i="28"/>
  <c r="AO38" i="29"/>
  <c r="AO38" i="30"/>
  <c r="AO38" i="1"/>
  <c r="B11" i="2"/>
  <c r="B11" i="3"/>
  <c r="B11" i="4"/>
  <c r="B11" i="5"/>
  <c r="B11" i="6"/>
  <c r="B11" i="7"/>
  <c r="B11" i="8"/>
  <c r="B11" i="9"/>
  <c r="B11" i="10"/>
  <c r="B11" i="12"/>
  <c r="B11" i="11"/>
  <c r="B11" i="13"/>
  <c r="B11" i="14"/>
  <c r="B11" i="15"/>
  <c r="B11" i="16"/>
  <c r="B11" i="17"/>
  <c r="B11" i="18"/>
  <c r="B11" i="19"/>
  <c r="B11" i="20"/>
  <c r="B11" i="21"/>
  <c r="B11" i="22"/>
  <c r="B11" i="24"/>
  <c r="B11" i="23"/>
  <c r="B11" i="25"/>
  <c r="B11" i="26"/>
  <c r="B11" i="27"/>
  <c r="B11" i="28"/>
  <c r="B11" i="29"/>
  <c r="B11" i="30"/>
  <c r="B11" i="1"/>
  <c r="AO37" i="32" l="1"/>
  <c r="AP37" i="32"/>
  <c r="A11" i="32"/>
  <c r="E35" i="32"/>
  <c r="E36" i="32"/>
  <c r="B13" i="2"/>
  <c r="B13" i="3"/>
  <c r="B13" i="4"/>
  <c r="B13" i="5"/>
  <c r="B13" i="6"/>
  <c r="B13" i="7"/>
  <c r="B13" i="8"/>
  <c r="B13" i="9"/>
  <c r="B13" i="10"/>
  <c r="B13" i="12"/>
  <c r="B13" i="11"/>
  <c r="B13" i="13"/>
  <c r="B13" i="14"/>
  <c r="B13" i="15"/>
  <c r="B13" i="16"/>
  <c r="B13" i="17"/>
  <c r="B13" i="18"/>
  <c r="B13" i="19"/>
  <c r="B13" i="20"/>
  <c r="B13" i="21"/>
  <c r="B13" i="22"/>
  <c r="B13" i="24"/>
  <c r="B13" i="23"/>
  <c r="B13" i="25"/>
  <c r="B13" i="26"/>
  <c r="B13" i="27"/>
  <c r="B13" i="28"/>
  <c r="B13" i="29"/>
  <c r="B13" i="30"/>
  <c r="B13" i="1"/>
  <c r="B8" i="2"/>
  <c r="B8" i="3"/>
  <c r="B8" i="4"/>
  <c r="B8" i="5"/>
  <c r="B8" i="6"/>
  <c r="B8" i="7"/>
  <c r="B8" i="8"/>
  <c r="B8" i="9"/>
  <c r="B8" i="10"/>
  <c r="B8" i="12"/>
  <c r="B8" i="11"/>
  <c r="B8" i="13"/>
  <c r="B8" i="14"/>
  <c r="B8" i="15"/>
  <c r="B8" i="16"/>
  <c r="B8" i="17"/>
  <c r="B8" i="18"/>
  <c r="B8" i="19"/>
  <c r="B8" i="20"/>
  <c r="B8" i="21"/>
  <c r="B8" i="22"/>
  <c r="B8" i="24"/>
  <c r="B8" i="23"/>
  <c r="B8" i="25"/>
  <c r="B8" i="26"/>
  <c r="B8" i="27"/>
  <c r="B8" i="28"/>
  <c r="B8" i="29"/>
  <c r="B8" i="30"/>
  <c r="B8" i="1"/>
  <c r="B5" i="2"/>
  <c r="B5" i="3"/>
  <c r="B5" i="4"/>
  <c r="B5" i="5"/>
  <c r="B5" i="6"/>
  <c r="B5" i="7"/>
  <c r="B5" i="8"/>
  <c r="B5" i="9"/>
  <c r="B5" i="10"/>
  <c r="B5" i="12"/>
  <c r="B5" i="11"/>
  <c r="B5" i="13"/>
  <c r="B5" i="14"/>
  <c r="B5" i="15"/>
  <c r="B5" i="16"/>
  <c r="B5" i="17"/>
  <c r="B5" i="18"/>
  <c r="B5" i="19"/>
  <c r="B5" i="20"/>
  <c r="B5" i="21"/>
  <c r="B5" i="22"/>
  <c r="B5" i="24"/>
  <c r="B5" i="23"/>
  <c r="B5" i="25"/>
  <c r="B5" i="26"/>
  <c r="B5" i="27"/>
  <c r="B5" i="28"/>
  <c r="B5" i="29"/>
  <c r="B5" i="30"/>
  <c r="B5" i="1"/>
  <c r="E37" i="32" l="1"/>
  <c r="G32" i="32"/>
  <c r="G28" i="32"/>
  <c r="G25" i="32"/>
  <c r="G26" i="32"/>
  <c r="G22" i="32"/>
  <c r="G34" i="32"/>
  <c r="G30" i="32"/>
  <c r="G35" i="32"/>
  <c r="G33" i="32"/>
  <c r="G31" i="32"/>
  <c r="G29" i="32"/>
  <c r="G27" i="32"/>
  <c r="G24" i="32"/>
  <c r="G23" i="32"/>
  <c r="G20" i="32"/>
  <c r="G18" i="32"/>
  <c r="G9" i="32"/>
  <c r="G21" i="32"/>
  <c r="G13" i="32"/>
  <c r="G12" i="32"/>
  <c r="G11" i="32"/>
  <c r="G6" i="32"/>
  <c r="G5" i="32"/>
  <c r="G8" i="32"/>
  <c r="G16" i="32"/>
  <c r="G14" i="32"/>
  <c r="G10" i="32"/>
  <c r="G7" i="32"/>
  <c r="G17" i="32"/>
  <c r="G15" i="32"/>
  <c r="G19" i="32"/>
  <c r="B5" i="32"/>
  <c r="B8" i="32"/>
  <c r="B11" i="32"/>
  <c r="B13" i="32"/>
  <c r="A5" i="32" l="1"/>
  <c r="A8" i="32" l="1"/>
  <c r="AN38" i="2" l="1"/>
  <c r="AN38" i="3"/>
  <c r="AN38" i="4"/>
  <c r="AN38" i="5"/>
  <c r="AN38" i="6"/>
  <c r="AN38" i="7"/>
  <c r="AN38" i="8"/>
  <c r="AN38" i="9"/>
  <c r="AN38" i="10"/>
  <c r="AN38" i="12"/>
  <c r="AN38" i="11"/>
  <c r="AN38" i="13"/>
  <c r="AN38" i="14"/>
  <c r="AN38" i="15"/>
  <c r="AN38" i="16"/>
  <c r="AN38" i="17"/>
  <c r="AN38" i="18"/>
  <c r="AN38" i="19"/>
  <c r="AN38" i="20"/>
  <c r="AN38" i="21"/>
  <c r="AN38" i="22"/>
  <c r="AN38" i="24"/>
  <c r="AN38" i="23"/>
  <c r="AN38" i="25"/>
  <c r="AN38" i="26"/>
  <c r="AN38" i="27"/>
  <c r="AN38" i="28"/>
  <c r="AN38" i="29"/>
  <c r="AN38" i="30"/>
  <c r="AN38" i="1"/>
  <c r="AN37" i="32" l="1"/>
  <c r="AM38" i="2"/>
  <c r="AM38" i="22"/>
  <c r="AM38" i="3"/>
  <c r="AM38" i="4"/>
  <c r="AM38" i="5"/>
  <c r="AM38" i="6"/>
  <c r="AM38" i="7"/>
  <c r="AM38" i="8"/>
  <c r="AM38" i="9"/>
  <c r="AM38" i="10"/>
  <c r="AM38" i="12"/>
  <c r="AM38" i="11"/>
  <c r="AM38" i="13"/>
  <c r="AM38" i="14"/>
  <c r="AM38" i="15"/>
  <c r="AM38" i="16"/>
  <c r="AM38" i="17"/>
  <c r="AM38" i="18"/>
  <c r="AM38" i="19"/>
  <c r="AM38" i="20"/>
  <c r="AM38" i="21"/>
  <c r="AM38" i="24"/>
  <c r="AM38" i="23"/>
  <c r="AM38" i="25"/>
  <c r="AM38" i="26"/>
  <c r="AM38" i="27"/>
  <c r="AM38" i="28"/>
  <c r="AM38" i="29"/>
  <c r="AM38" i="30"/>
  <c r="AM38" i="1"/>
  <c r="AM37" i="32" l="1"/>
  <c r="L37" i="32" l="1"/>
  <c r="V37" i="32"/>
  <c r="L38" i="2"/>
  <c r="L38" i="3"/>
  <c r="L38" i="4"/>
  <c r="L38" i="5"/>
  <c r="L38" i="6"/>
  <c r="L38" i="7"/>
  <c r="L38" i="8"/>
  <c r="L38" i="9"/>
  <c r="L38" i="10"/>
  <c r="L38" i="12"/>
  <c r="L38" i="11"/>
  <c r="L38" i="13"/>
  <c r="L38" i="14"/>
  <c r="L38" i="15"/>
  <c r="L38" i="16"/>
  <c r="L38" i="17"/>
  <c r="L38" i="18"/>
  <c r="L38" i="19"/>
  <c r="L38" i="20"/>
  <c r="L38" i="21"/>
  <c r="L38" i="22"/>
  <c r="L38" i="24"/>
  <c r="L38" i="23"/>
  <c r="L38" i="25"/>
  <c r="L38" i="26"/>
  <c r="L38" i="27"/>
  <c r="L38" i="28"/>
  <c r="L38" i="29"/>
  <c r="L38" i="30"/>
  <c r="L38" i="1"/>
  <c r="H37" i="32" l="1"/>
  <c r="G36" i="32"/>
  <c r="I38" i="2"/>
  <c r="I38" i="3"/>
  <c r="I38" i="4"/>
  <c r="I38" i="5"/>
  <c r="I38" i="6"/>
  <c r="I38" i="7"/>
  <c r="I38" i="8"/>
  <c r="I38" i="9"/>
  <c r="I38" i="10"/>
  <c r="I38" i="12"/>
  <c r="I38" i="11"/>
  <c r="I38" i="13"/>
  <c r="I38" i="14"/>
  <c r="I38" i="15"/>
  <c r="I38" i="16"/>
  <c r="I38" i="17"/>
  <c r="I38" i="18"/>
  <c r="I38" i="19"/>
  <c r="I38" i="20"/>
  <c r="I38" i="21"/>
  <c r="I38" i="22"/>
  <c r="I38" i="24"/>
  <c r="I38" i="23"/>
  <c r="I38" i="25"/>
  <c r="I38" i="26"/>
  <c r="I38" i="27"/>
  <c r="I38" i="28"/>
  <c r="I38" i="29"/>
  <c r="I38" i="30"/>
  <c r="I38" i="1"/>
  <c r="AJ38" i="2"/>
  <c r="AK38" i="2"/>
  <c r="AL38" i="2"/>
  <c r="AJ38" i="3"/>
  <c r="AK38" i="3"/>
  <c r="AL38" i="3"/>
  <c r="AJ38" i="4"/>
  <c r="AK38" i="4"/>
  <c r="AL38" i="4"/>
  <c r="AJ38" i="5"/>
  <c r="AK38" i="5"/>
  <c r="AL38" i="5"/>
  <c r="AJ38" i="6"/>
  <c r="AK38" i="6"/>
  <c r="AL38" i="6"/>
  <c r="AJ38" i="7"/>
  <c r="AK38" i="7"/>
  <c r="AL38" i="7"/>
  <c r="AJ38" i="8"/>
  <c r="AK38" i="8"/>
  <c r="AL38" i="8"/>
  <c r="AJ38" i="9"/>
  <c r="AK38" i="9"/>
  <c r="AL38" i="9"/>
  <c r="AJ38" i="10"/>
  <c r="AK38" i="10"/>
  <c r="AL38" i="10"/>
  <c r="AJ38" i="12"/>
  <c r="AK38" i="12"/>
  <c r="AL38" i="12"/>
  <c r="AJ38" i="11"/>
  <c r="AK38" i="11"/>
  <c r="AL38" i="11"/>
  <c r="AJ38" i="13"/>
  <c r="AK38" i="13"/>
  <c r="AL38" i="13"/>
  <c r="AJ38" i="14"/>
  <c r="AK38" i="14"/>
  <c r="AL38" i="14"/>
  <c r="AJ38" i="15"/>
  <c r="AK38" i="15"/>
  <c r="AL38" i="15"/>
  <c r="AJ38" i="16"/>
  <c r="AK38" i="16"/>
  <c r="AL38" i="16"/>
  <c r="AJ38" i="17"/>
  <c r="AK38" i="17"/>
  <c r="AL38" i="17"/>
  <c r="AJ38" i="18"/>
  <c r="AK38" i="18"/>
  <c r="AL38" i="18"/>
  <c r="AJ38" i="19"/>
  <c r="AK38" i="19"/>
  <c r="AL38" i="19"/>
  <c r="AJ38" i="20"/>
  <c r="AK38" i="20"/>
  <c r="AL38" i="20"/>
  <c r="AJ38" i="21"/>
  <c r="AK38" i="21"/>
  <c r="AL38" i="21"/>
  <c r="AJ38" i="22"/>
  <c r="AK38" i="22"/>
  <c r="AL38" i="22"/>
  <c r="AJ38" i="24"/>
  <c r="AK38" i="24"/>
  <c r="AL38" i="24"/>
  <c r="AJ38" i="23"/>
  <c r="AK38" i="23"/>
  <c r="AL38" i="23"/>
  <c r="AJ38" i="25"/>
  <c r="AK38" i="25"/>
  <c r="AL38" i="25"/>
  <c r="AJ38" i="26"/>
  <c r="AK38" i="26"/>
  <c r="AL38" i="26"/>
  <c r="AJ38" i="27"/>
  <c r="AK38" i="27"/>
  <c r="AL38" i="27"/>
  <c r="AJ38" i="28"/>
  <c r="AK38" i="28"/>
  <c r="AL38" i="28"/>
  <c r="AJ38" i="29"/>
  <c r="AK38" i="29"/>
  <c r="AL38" i="29"/>
  <c r="AJ38" i="30"/>
  <c r="AK38" i="30"/>
  <c r="AL38" i="30"/>
  <c r="AJ37" i="32"/>
  <c r="AK37" i="32"/>
  <c r="AL37" i="32"/>
  <c r="AJ38" i="1"/>
  <c r="AK38" i="1"/>
  <c r="AL38" i="1"/>
  <c r="E38" i="1" l="1"/>
  <c r="J38" i="2"/>
  <c r="K38" i="2"/>
  <c r="M38" i="2"/>
  <c r="N38" i="2"/>
  <c r="O38" i="2"/>
  <c r="P38" i="2"/>
  <c r="Q38" i="2"/>
  <c r="R38" i="2"/>
  <c r="S38" i="2"/>
  <c r="T38" i="2"/>
  <c r="U38" i="2"/>
  <c r="V38" i="2"/>
  <c r="W38" i="2"/>
  <c r="X38" i="2"/>
  <c r="Y38" i="2"/>
  <c r="Z38" i="2"/>
  <c r="AA38" i="2"/>
  <c r="AB38" i="2"/>
  <c r="AC38" i="2"/>
  <c r="AD38" i="2"/>
  <c r="AE38" i="2"/>
  <c r="AI38" i="2"/>
  <c r="J38" i="3"/>
  <c r="K38" i="3"/>
  <c r="M38" i="3"/>
  <c r="N38" i="3"/>
  <c r="O38" i="3"/>
  <c r="P38" i="3"/>
  <c r="Q38" i="3"/>
  <c r="R38" i="3"/>
  <c r="S38" i="3"/>
  <c r="T38" i="3"/>
  <c r="U38" i="3"/>
  <c r="V38" i="3"/>
  <c r="W38" i="3"/>
  <c r="X38" i="3"/>
  <c r="Y38" i="3"/>
  <c r="Z38" i="3"/>
  <c r="AA38" i="3"/>
  <c r="AB38" i="3"/>
  <c r="AC38" i="3"/>
  <c r="AD38" i="3"/>
  <c r="AE38" i="3"/>
  <c r="AI38" i="3"/>
  <c r="J38" i="4"/>
  <c r="K38" i="4"/>
  <c r="M38" i="4"/>
  <c r="N38" i="4"/>
  <c r="O38" i="4"/>
  <c r="P38" i="4"/>
  <c r="Q38" i="4"/>
  <c r="R38" i="4"/>
  <c r="S38" i="4"/>
  <c r="T38" i="4"/>
  <c r="U38" i="4"/>
  <c r="V38" i="4"/>
  <c r="W38" i="4"/>
  <c r="X38" i="4"/>
  <c r="Y38" i="4"/>
  <c r="Z38" i="4"/>
  <c r="AA38" i="4"/>
  <c r="AB38" i="4"/>
  <c r="AC38" i="4"/>
  <c r="AD38" i="4"/>
  <c r="AE38" i="4"/>
  <c r="AI38" i="4"/>
  <c r="J38" i="5"/>
  <c r="K38" i="5"/>
  <c r="M38" i="5"/>
  <c r="N38" i="5"/>
  <c r="O38" i="5"/>
  <c r="P38" i="5"/>
  <c r="Q38" i="5"/>
  <c r="R38" i="5"/>
  <c r="S38" i="5"/>
  <c r="T38" i="5"/>
  <c r="U38" i="5"/>
  <c r="V38" i="5"/>
  <c r="W38" i="5"/>
  <c r="X38" i="5"/>
  <c r="Y38" i="5"/>
  <c r="Z38" i="5"/>
  <c r="AA38" i="5"/>
  <c r="AB38" i="5"/>
  <c r="AC38" i="5"/>
  <c r="AD38" i="5"/>
  <c r="AE38" i="5"/>
  <c r="AI38" i="5"/>
  <c r="J38" i="6"/>
  <c r="K38" i="6"/>
  <c r="M38" i="6"/>
  <c r="N38" i="6"/>
  <c r="O38" i="6"/>
  <c r="P38" i="6"/>
  <c r="Q38" i="6"/>
  <c r="R38" i="6"/>
  <c r="S38" i="6"/>
  <c r="T38" i="6"/>
  <c r="U38" i="6"/>
  <c r="V38" i="6"/>
  <c r="W38" i="6"/>
  <c r="X38" i="6"/>
  <c r="Y38" i="6"/>
  <c r="Z38" i="6"/>
  <c r="AA38" i="6"/>
  <c r="AB38" i="6"/>
  <c r="AC38" i="6"/>
  <c r="AD38" i="6"/>
  <c r="AE38" i="6"/>
  <c r="AI38" i="6"/>
  <c r="J38" i="7"/>
  <c r="K38" i="7"/>
  <c r="M38" i="7"/>
  <c r="N38" i="7"/>
  <c r="O38" i="7"/>
  <c r="P38" i="7"/>
  <c r="Q38" i="7"/>
  <c r="R38" i="7"/>
  <c r="S38" i="7"/>
  <c r="T38" i="7"/>
  <c r="U38" i="7"/>
  <c r="V38" i="7"/>
  <c r="W38" i="7"/>
  <c r="X38" i="7"/>
  <c r="Y38" i="7"/>
  <c r="Z38" i="7"/>
  <c r="AA38" i="7"/>
  <c r="AB38" i="7"/>
  <c r="AC38" i="7"/>
  <c r="AD38" i="7"/>
  <c r="AE38" i="7"/>
  <c r="AI38" i="7"/>
  <c r="J38" i="8"/>
  <c r="K38" i="8"/>
  <c r="M38" i="8"/>
  <c r="N38" i="8"/>
  <c r="O38" i="8"/>
  <c r="P38" i="8"/>
  <c r="Q38" i="8"/>
  <c r="R38" i="8"/>
  <c r="S38" i="8"/>
  <c r="T38" i="8"/>
  <c r="U38" i="8"/>
  <c r="V38" i="8"/>
  <c r="W38" i="8"/>
  <c r="X38" i="8"/>
  <c r="Y38" i="8"/>
  <c r="Z38" i="8"/>
  <c r="AA38" i="8"/>
  <c r="AB38" i="8"/>
  <c r="AC38" i="8"/>
  <c r="AD38" i="8"/>
  <c r="AE38" i="8"/>
  <c r="AI38" i="8"/>
  <c r="J38" i="9"/>
  <c r="K38" i="9"/>
  <c r="M38" i="9"/>
  <c r="N38" i="9"/>
  <c r="O38" i="9"/>
  <c r="P38" i="9"/>
  <c r="Q38" i="9"/>
  <c r="R38" i="9"/>
  <c r="S38" i="9"/>
  <c r="T38" i="9"/>
  <c r="U38" i="9"/>
  <c r="V38" i="9"/>
  <c r="W38" i="9"/>
  <c r="X38" i="9"/>
  <c r="Y38" i="9"/>
  <c r="Z38" i="9"/>
  <c r="AA38" i="9"/>
  <c r="AB38" i="9"/>
  <c r="AC38" i="9"/>
  <c r="AD38" i="9"/>
  <c r="AE38" i="9"/>
  <c r="AI38" i="9"/>
  <c r="J38" i="10"/>
  <c r="K38" i="10"/>
  <c r="M38" i="10"/>
  <c r="N38" i="10"/>
  <c r="O38" i="10"/>
  <c r="P38" i="10"/>
  <c r="Q38" i="10"/>
  <c r="R38" i="10"/>
  <c r="S38" i="10"/>
  <c r="T38" i="10"/>
  <c r="U38" i="10"/>
  <c r="V38" i="10"/>
  <c r="W38" i="10"/>
  <c r="X38" i="10"/>
  <c r="Y38" i="10"/>
  <c r="Z38" i="10"/>
  <c r="AA38" i="10"/>
  <c r="AB38" i="10"/>
  <c r="AC38" i="10"/>
  <c r="AD38" i="10"/>
  <c r="AE38" i="10"/>
  <c r="AI38" i="10"/>
  <c r="J38" i="12"/>
  <c r="K38" i="12"/>
  <c r="M38" i="12"/>
  <c r="N38" i="12"/>
  <c r="O38" i="12"/>
  <c r="P38" i="12"/>
  <c r="Q38" i="12"/>
  <c r="R38" i="12"/>
  <c r="S38" i="12"/>
  <c r="T38" i="12"/>
  <c r="U38" i="12"/>
  <c r="V38" i="12"/>
  <c r="W38" i="12"/>
  <c r="X38" i="12"/>
  <c r="Y38" i="12"/>
  <c r="Z38" i="12"/>
  <c r="AA38" i="12"/>
  <c r="AB38" i="12"/>
  <c r="AC38" i="12"/>
  <c r="AD38" i="12"/>
  <c r="AE38" i="12"/>
  <c r="AI38" i="12"/>
  <c r="J38" i="11"/>
  <c r="K38" i="11"/>
  <c r="M38" i="11"/>
  <c r="N38" i="11"/>
  <c r="O38" i="11"/>
  <c r="P38" i="11"/>
  <c r="Q38" i="11"/>
  <c r="R38" i="11"/>
  <c r="S38" i="11"/>
  <c r="T38" i="11"/>
  <c r="U38" i="11"/>
  <c r="V38" i="11"/>
  <c r="W38" i="11"/>
  <c r="X38" i="11"/>
  <c r="Y38" i="11"/>
  <c r="Z38" i="11"/>
  <c r="AA38" i="11"/>
  <c r="AB38" i="11"/>
  <c r="AC38" i="11"/>
  <c r="AD38" i="11"/>
  <c r="AE38" i="11"/>
  <c r="AI38" i="11"/>
  <c r="J38" i="13"/>
  <c r="K38" i="13"/>
  <c r="M38" i="13"/>
  <c r="N38" i="13"/>
  <c r="O38" i="13"/>
  <c r="P38" i="13"/>
  <c r="Q38" i="13"/>
  <c r="R38" i="13"/>
  <c r="S38" i="13"/>
  <c r="T38" i="13"/>
  <c r="U38" i="13"/>
  <c r="V38" i="13"/>
  <c r="W38" i="13"/>
  <c r="X38" i="13"/>
  <c r="Y38" i="13"/>
  <c r="Z38" i="13"/>
  <c r="AA38" i="13"/>
  <c r="AB38" i="13"/>
  <c r="AC38" i="13"/>
  <c r="AD38" i="13"/>
  <c r="AE38" i="13"/>
  <c r="AI38" i="13"/>
  <c r="J38" i="14"/>
  <c r="K38" i="14"/>
  <c r="M38" i="14"/>
  <c r="N38" i="14"/>
  <c r="O38" i="14"/>
  <c r="P38" i="14"/>
  <c r="Q38" i="14"/>
  <c r="R38" i="14"/>
  <c r="S38" i="14"/>
  <c r="T38" i="14"/>
  <c r="U38" i="14"/>
  <c r="V38" i="14"/>
  <c r="W38" i="14"/>
  <c r="X38" i="14"/>
  <c r="Y38" i="14"/>
  <c r="Z38" i="14"/>
  <c r="AA38" i="14"/>
  <c r="AB38" i="14"/>
  <c r="AC38" i="14"/>
  <c r="AD38" i="14"/>
  <c r="AE38" i="14"/>
  <c r="AI38" i="14"/>
  <c r="J38" i="15"/>
  <c r="K38" i="15"/>
  <c r="M38" i="15"/>
  <c r="N38" i="15"/>
  <c r="O38" i="15"/>
  <c r="P38" i="15"/>
  <c r="Q38" i="15"/>
  <c r="R38" i="15"/>
  <c r="S38" i="15"/>
  <c r="T38" i="15"/>
  <c r="U38" i="15"/>
  <c r="V38" i="15"/>
  <c r="W38" i="15"/>
  <c r="X38" i="15"/>
  <c r="Y38" i="15"/>
  <c r="Z38" i="15"/>
  <c r="AA38" i="15"/>
  <c r="AB38" i="15"/>
  <c r="AC38" i="15"/>
  <c r="AD38" i="15"/>
  <c r="AE38" i="15"/>
  <c r="AI38" i="15"/>
  <c r="J38" i="16"/>
  <c r="K38" i="16"/>
  <c r="M38" i="16"/>
  <c r="N38" i="16"/>
  <c r="O38" i="16"/>
  <c r="P38" i="16"/>
  <c r="Q38" i="16"/>
  <c r="R38" i="16"/>
  <c r="S38" i="16"/>
  <c r="T38" i="16"/>
  <c r="U38" i="16"/>
  <c r="V38" i="16"/>
  <c r="W38" i="16"/>
  <c r="X38" i="16"/>
  <c r="Y38" i="16"/>
  <c r="Z38" i="16"/>
  <c r="AA38" i="16"/>
  <c r="AB38" i="16"/>
  <c r="AC38" i="16"/>
  <c r="AD38" i="16"/>
  <c r="AE38" i="16"/>
  <c r="AI38" i="16"/>
  <c r="J38" i="17"/>
  <c r="K38" i="17"/>
  <c r="M38" i="17"/>
  <c r="N38" i="17"/>
  <c r="O38" i="17"/>
  <c r="P38" i="17"/>
  <c r="Q38" i="17"/>
  <c r="R38" i="17"/>
  <c r="S38" i="17"/>
  <c r="T38" i="17"/>
  <c r="U38" i="17"/>
  <c r="V38" i="17"/>
  <c r="W38" i="17"/>
  <c r="X38" i="17"/>
  <c r="Y38" i="17"/>
  <c r="Z38" i="17"/>
  <c r="AA38" i="17"/>
  <c r="AB38" i="17"/>
  <c r="AC38" i="17"/>
  <c r="AD38" i="17"/>
  <c r="AE38" i="17"/>
  <c r="AI38" i="17"/>
  <c r="J38" i="18"/>
  <c r="K38" i="18"/>
  <c r="M38" i="18"/>
  <c r="N38" i="18"/>
  <c r="O38" i="18"/>
  <c r="P38" i="18"/>
  <c r="Q38" i="18"/>
  <c r="R38" i="18"/>
  <c r="S38" i="18"/>
  <c r="T38" i="18"/>
  <c r="U38" i="18"/>
  <c r="V38" i="18"/>
  <c r="W38" i="18"/>
  <c r="X38" i="18"/>
  <c r="Y38" i="18"/>
  <c r="Z38" i="18"/>
  <c r="AA38" i="18"/>
  <c r="AB38" i="18"/>
  <c r="AC38" i="18"/>
  <c r="AD38" i="18"/>
  <c r="AE38" i="18"/>
  <c r="AI38" i="18"/>
  <c r="J38" i="19"/>
  <c r="K38" i="19"/>
  <c r="M38" i="19"/>
  <c r="N38" i="19"/>
  <c r="O38" i="19"/>
  <c r="P38" i="19"/>
  <c r="Q38" i="19"/>
  <c r="R38" i="19"/>
  <c r="S38" i="19"/>
  <c r="T38" i="19"/>
  <c r="U38" i="19"/>
  <c r="V38" i="19"/>
  <c r="W38" i="19"/>
  <c r="X38" i="19"/>
  <c r="Y38" i="19"/>
  <c r="Z38" i="19"/>
  <c r="AA38" i="19"/>
  <c r="AB38" i="19"/>
  <c r="AC38" i="19"/>
  <c r="AD38" i="19"/>
  <c r="AE38" i="19"/>
  <c r="AI38" i="19"/>
  <c r="J38" i="20"/>
  <c r="K38" i="20"/>
  <c r="M38" i="20"/>
  <c r="N38" i="20"/>
  <c r="O38" i="20"/>
  <c r="P38" i="20"/>
  <c r="Q38" i="20"/>
  <c r="R38" i="20"/>
  <c r="S38" i="20"/>
  <c r="T38" i="20"/>
  <c r="U38" i="20"/>
  <c r="V38" i="20"/>
  <c r="W38" i="20"/>
  <c r="X38" i="20"/>
  <c r="Y38" i="20"/>
  <c r="Z38" i="20"/>
  <c r="AA38" i="20"/>
  <c r="AB38" i="20"/>
  <c r="AC38" i="20"/>
  <c r="AD38" i="20"/>
  <c r="AE38" i="20"/>
  <c r="AI38" i="20"/>
  <c r="J38" i="21"/>
  <c r="K38" i="21"/>
  <c r="M38" i="21"/>
  <c r="N38" i="21"/>
  <c r="O38" i="21"/>
  <c r="P38" i="21"/>
  <c r="Q38" i="21"/>
  <c r="R38" i="21"/>
  <c r="S38" i="21"/>
  <c r="T38" i="21"/>
  <c r="U38" i="21"/>
  <c r="V38" i="21"/>
  <c r="W38" i="21"/>
  <c r="X38" i="21"/>
  <c r="Y38" i="21"/>
  <c r="Z38" i="21"/>
  <c r="AA38" i="21"/>
  <c r="AB38" i="21"/>
  <c r="AC38" i="21"/>
  <c r="AD38" i="21"/>
  <c r="AE38" i="21"/>
  <c r="AI38" i="21"/>
  <c r="J38" i="22"/>
  <c r="K38" i="22"/>
  <c r="M38" i="22"/>
  <c r="N38" i="22"/>
  <c r="O38" i="22"/>
  <c r="P38" i="22"/>
  <c r="Q38" i="22"/>
  <c r="R38" i="22"/>
  <c r="S38" i="22"/>
  <c r="T38" i="22"/>
  <c r="U38" i="22"/>
  <c r="V38" i="22"/>
  <c r="W38" i="22"/>
  <c r="X38" i="22"/>
  <c r="Y38" i="22"/>
  <c r="Z38" i="22"/>
  <c r="AA38" i="22"/>
  <c r="AB38" i="22"/>
  <c r="AC38" i="22"/>
  <c r="AD38" i="22"/>
  <c r="AE38" i="22"/>
  <c r="AI38" i="22"/>
  <c r="J38" i="24"/>
  <c r="K38" i="24"/>
  <c r="M38" i="24"/>
  <c r="N38" i="24"/>
  <c r="O38" i="24"/>
  <c r="P38" i="24"/>
  <c r="Q38" i="24"/>
  <c r="R38" i="24"/>
  <c r="S38" i="24"/>
  <c r="T38" i="24"/>
  <c r="U38" i="24"/>
  <c r="V38" i="24"/>
  <c r="W38" i="24"/>
  <c r="X38" i="24"/>
  <c r="Y38" i="24"/>
  <c r="Z38" i="24"/>
  <c r="AA38" i="24"/>
  <c r="AB38" i="24"/>
  <c r="AC38" i="24"/>
  <c r="AD38" i="24"/>
  <c r="AE38" i="24"/>
  <c r="AI38" i="24"/>
  <c r="J38" i="23"/>
  <c r="K38" i="23"/>
  <c r="M38" i="23"/>
  <c r="N38" i="23"/>
  <c r="O38" i="23"/>
  <c r="P38" i="23"/>
  <c r="Q38" i="23"/>
  <c r="R38" i="23"/>
  <c r="S38" i="23"/>
  <c r="T38" i="23"/>
  <c r="U38" i="23"/>
  <c r="V38" i="23"/>
  <c r="W38" i="23"/>
  <c r="X38" i="23"/>
  <c r="Y38" i="23"/>
  <c r="Z38" i="23"/>
  <c r="AA38" i="23"/>
  <c r="AB38" i="23"/>
  <c r="AC38" i="23"/>
  <c r="AD38" i="23"/>
  <c r="AE38" i="23"/>
  <c r="AI38" i="23"/>
  <c r="J38" i="25"/>
  <c r="K38" i="25"/>
  <c r="M38" i="25"/>
  <c r="N38" i="25"/>
  <c r="O38" i="25"/>
  <c r="P38" i="25"/>
  <c r="Q38" i="25"/>
  <c r="R38" i="25"/>
  <c r="S38" i="25"/>
  <c r="T38" i="25"/>
  <c r="U38" i="25"/>
  <c r="V38" i="25"/>
  <c r="W38" i="25"/>
  <c r="X38" i="25"/>
  <c r="Y38" i="25"/>
  <c r="Z38" i="25"/>
  <c r="AA38" i="25"/>
  <c r="AB38" i="25"/>
  <c r="AC38" i="25"/>
  <c r="AD38" i="25"/>
  <c r="AE38" i="25"/>
  <c r="AI38" i="25"/>
  <c r="J38" i="26"/>
  <c r="K38" i="26"/>
  <c r="M38" i="26"/>
  <c r="N38" i="26"/>
  <c r="O38" i="26"/>
  <c r="P38" i="26"/>
  <c r="Q38" i="26"/>
  <c r="R38" i="26"/>
  <c r="S38" i="26"/>
  <c r="T38" i="26"/>
  <c r="U38" i="26"/>
  <c r="V38" i="26"/>
  <c r="W38" i="26"/>
  <c r="X38" i="26"/>
  <c r="Y38" i="26"/>
  <c r="Z38" i="26"/>
  <c r="AA38" i="26"/>
  <c r="AB38" i="26"/>
  <c r="AC38" i="26"/>
  <c r="AD38" i="26"/>
  <c r="AE38" i="26"/>
  <c r="AI38" i="26"/>
  <c r="J38" i="27"/>
  <c r="K38" i="27"/>
  <c r="M38" i="27"/>
  <c r="N38" i="27"/>
  <c r="O38" i="27"/>
  <c r="P38" i="27"/>
  <c r="Q38" i="27"/>
  <c r="R38" i="27"/>
  <c r="S38" i="27"/>
  <c r="T38" i="27"/>
  <c r="U38" i="27"/>
  <c r="V38" i="27"/>
  <c r="W38" i="27"/>
  <c r="X38" i="27"/>
  <c r="Y38" i="27"/>
  <c r="Z38" i="27"/>
  <c r="AA38" i="27"/>
  <c r="AB38" i="27"/>
  <c r="AC38" i="27"/>
  <c r="AD38" i="27"/>
  <c r="AE38" i="27"/>
  <c r="AI38" i="27"/>
  <c r="J38" i="28"/>
  <c r="K38" i="28"/>
  <c r="M38" i="28"/>
  <c r="N38" i="28"/>
  <c r="O38" i="28"/>
  <c r="P38" i="28"/>
  <c r="Q38" i="28"/>
  <c r="R38" i="28"/>
  <c r="S38" i="28"/>
  <c r="T38" i="28"/>
  <c r="U38" i="28"/>
  <c r="V38" i="28"/>
  <c r="W38" i="28"/>
  <c r="X38" i="28"/>
  <c r="Y38" i="28"/>
  <c r="Z38" i="28"/>
  <c r="AA38" i="28"/>
  <c r="AB38" i="28"/>
  <c r="AC38" i="28"/>
  <c r="AD38" i="28"/>
  <c r="AE38" i="28"/>
  <c r="AI38" i="28"/>
  <c r="J38" i="29"/>
  <c r="K38" i="29"/>
  <c r="M38" i="29"/>
  <c r="N38" i="29"/>
  <c r="O38" i="29"/>
  <c r="P38" i="29"/>
  <c r="Q38" i="29"/>
  <c r="R38" i="29"/>
  <c r="S38" i="29"/>
  <c r="T38" i="29"/>
  <c r="U38" i="29"/>
  <c r="V38" i="29"/>
  <c r="W38" i="29"/>
  <c r="X38" i="29"/>
  <c r="Y38" i="29"/>
  <c r="Z38" i="29"/>
  <c r="AA38" i="29"/>
  <c r="AB38" i="29"/>
  <c r="AC38" i="29"/>
  <c r="AD38" i="29"/>
  <c r="AE38" i="29"/>
  <c r="AI38" i="29"/>
  <c r="J38" i="30"/>
  <c r="K38" i="30"/>
  <c r="M38" i="30"/>
  <c r="N38" i="30"/>
  <c r="O38" i="30"/>
  <c r="P38" i="30"/>
  <c r="Q38" i="30"/>
  <c r="R38" i="30"/>
  <c r="S38" i="30"/>
  <c r="T38" i="30"/>
  <c r="U38" i="30"/>
  <c r="V38" i="30"/>
  <c r="W38" i="30"/>
  <c r="X38" i="30"/>
  <c r="Y38" i="30"/>
  <c r="Z38" i="30"/>
  <c r="AA38" i="30"/>
  <c r="AB38" i="30"/>
  <c r="AC38" i="30"/>
  <c r="AD38" i="30"/>
  <c r="AE38" i="30"/>
  <c r="AI38" i="30"/>
  <c r="J38" i="1"/>
  <c r="K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I38" i="1"/>
  <c r="H38" i="2"/>
  <c r="H38" i="3"/>
  <c r="H38" i="4"/>
  <c r="H38" i="5"/>
  <c r="H38" i="6"/>
  <c r="H38" i="7"/>
  <c r="H38" i="8"/>
  <c r="H38" i="9"/>
  <c r="H38" i="10"/>
  <c r="H38" i="12"/>
  <c r="H38" i="11"/>
  <c r="H38" i="13"/>
  <c r="H38" i="14"/>
  <c r="H38" i="15"/>
  <c r="H38" i="16"/>
  <c r="H38" i="17"/>
  <c r="H38" i="18"/>
  <c r="H38" i="19"/>
  <c r="H38" i="20"/>
  <c r="H38" i="21"/>
  <c r="H38" i="22"/>
  <c r="H38" i="24"/>
  <c r="H38" i="23"/>
  <c r="H38" i="25"/>
  <c r="H38" i="26"/>
  <c r="H38" i="27"/>
  <c r="H38" i="28"/>
  <c r="H38" i="29"/>
  <c r="H38" i="30"/>
  <c r="H38" i="1"/>
  <c r="A13" i="32" l="1"/>
  <c r="C40" i="32"/>
  <c r="AI37" i="32" l="1"/>
  <c r="C42" i="30"/>
  <c r="C42" i="29"/>
  <c r="C42" i="28"/>
  <c r="C42" i="27"/>
  <c r="C42" i="26"/>
  <c r="C42" i="25"/>
  <c r="C42" i="23"/>
  <c r="C42" i="24"/>
  <c r="C42" i="22"/>
  <c r="C42" i="21"/>
  <c r="C42" i="20"/>
  <c r="C42" i="19"/>
  <c r="C42" i="18"/>
  <c r="C42" i="17"/>
  <c r="C42" i="16"/>
  <c r="C42" i="15"/>
  <c r="C42" i="14"/>
  <c r="C42" i="13"/>
  <c r="C42" i="11"/>
  <c r="C42" i="12"/>
  <c r="AE37" i="32" l="1"/>
  <c r="AD37" i="32" l="1"/>
  <c r="C42" i="10" l="1"/>
  <c r="C42" i="9"/>
  <c r="C42" i="6"/>
  <c r="R37" i="32" l="1"/>
  <c r="X37" i="32"/>
  <c r="K37" i="32"/>
  <c r="P37" i="32"/>
  <c r="T37" i="32"/>
  <c r="Z37" i="32"/>
  <c r="O37" i="32"/>
  <c r="Q37" i="32"/>
  <c r="S37" i="32"/>
  <c r="U37" i="32"/>
  <c r="Y37" i="32"/>
  <c r="AC37" i="32"/>
  <c r="AA37" i="32"/>
  <c r="W37" i="32"/>
  <c r="AB37" i="32"/>
  <c r="M37" i="32"/>
  <c r="N37" i="32"/>
  <c r="C42" i="8"/>
  <c r="C42" i="7"/>
  <c r="G37" i="32" l="1"/>
  <c r="G38" i="32" s="1"/>
  <c r="C42" i="5"/>
  <c r="C42" i="4"/>
  <c r="C42" i="3"/>
  <c r="C42" i="2"/>
  <c r="C41" i="1" l="1"/>
  <c r="C41" i="32"/>
  <c r="C42" i="1"/>
  <c r="C43" i="1" l="1"/>
  <c r="E4" i="2" s="1"/>
  <c r="E38" i="2" l="1"/>
  <c r="C41" i="2" l="1"/>
  <c r="C43" i="2" s="1"/>
  <c r="E4" i="3" s="1"/>
  <c r="E38" i="3" l="1"/>
  <c r="C41" i="3" s="1"/>
  <c r="C43" i="3" s="1"/>
  <c r="E4" i="4" s="1"/>
  <c r="C42" i="32"/>
  <c r="E38" i="4" l="1"/>
  <c r="C41" i="4" l="1"/>
  <c r="C43" i="4" s="1"/>
  <c r="E4" i="5" s="1"/>
  <c r="E38" i="5" l="1"/>
  <c r="C41" i="5" l="1"/>
  <c r="C43" i="5" s="1"/>
  <c r="E4" i="6" s="1"/>
  <c r="E38" i="6" l="1"/>
  <c r="C41" i="6" l="1"/>
  <c r="C43" i="6" s="1"/>
  <c r="E4" i="7" s="1"/>
  <c r="E38" i="7" l="1"/>
  <c r="C41" i="7" l="1"/>
  <c r="C43" i="7" s="1"/>
  <c r="E4" i="8" s="1"/>
  <c r="E38" i="8" l="1"/>
  <c r="C41" i="8" l="1"/>
  <c r="C43" i="8" s="1"/>
  <c r="E4" i="9" s="1"/>
  <c r="E38" i="9" l="1"/>
  <c r="C41" i="9" l="1"/>
  <c r="C43" i="9" s="1"/>
  <c r="E4" i="10" s="1"/>
  <c r="E38" i="10" l="1"/>
  <c r="C41" i="10" l="1"/>
  <c r="C43" i="10" s="1"/>
  <c r="E4" i="12" s="1"/>
  <c r="E38" i="12" l="1"/>
  <c r="C41" i="12" l="1"/>
  <c r="C43" i="12" s="1"/>
  <c r="E4" i="11" s="1"/>
  <c r="E38" i="11" l="1"/>
  <c r="C41" i="11" l="1"/>
  <c r="C43" i="11" s="1"/>
  <c r="E4" i="13" s="1"/>
  <c r="E38" i="13" l="1"/>
  <c r="C41" i="13" s="1"/>
  <c r="C43" i="13" s="1"/>
  <c r="E4" i="14" s="1"/>
  <c r="E38" i="14" l="1"/>
  <c r="C41" i="14" s="1"/>
  <c r="C43" i="14" s="1"/>
  <c r="E4" i="15" s="1"/>
  <c r="E38" i="15" l="1"/>
  <c r="C41" i="15" s="1"/>
  <c r="C43" i="15" s="1"/>
  <c r="E4" i="16" s="1"/>
  <c r="E38" i="16" l="1"/>
  <c r="C41" i="16" s="1"/>
  <c r="C43" i="16" s="1"/>
  <c r="E4" i="17" s="1"/>
  <c r="E38" i="17" l="1"/>
  <c r="C41" i="17" s="1"/>
  <c r="C43" i="17" s="1"/>
  <c r="E4" i="18" s="1"/>
  <c r="E38" i="18" l="1"/>
  <c r="C41" i="18" s="1"/>
  <c r="C43" i="18" s="1"/>
  <c r="E4" i="19" s="1"/>
  <c r="E38" i="19" l="1"/>
  <c r="C41" i="19" s="1"/>
  <c r="C43" i="19" s="1"/>
  <c r="E4" i="20" s="1"/>
  <c r="E38" i="20" l="1"/>
  <c r="C41" i="20" s="1"/>
  <c r="C43" i="20" s="1"/>
  <c r="E4" i="21" s="1"/>
  <c r="E38" i="21" l="1"/>
  <c r="C41" i="21" s="1"/>
  <c r="C43" i="21" s="1"/>
  <c r="E4" i="22" s="1"/>
  <c r="E38" i="22" l="1"/>
  <c r="C41" i="22" s="1"/>
  <c r="C43" i="22" s="1"/>
  <c r="E4" i="24" s="1"/>
  <c r="E38" i="24" l="1"/>
  <c r="C41" i="24" s="1"/>
  <c r="C43" i="24" s="1"/>
  <c r="E4" i="23" s="1"/>
  <c r="E38" i="23" l="1"/>
  <c r="C41" i="23" s="1"/>
  <c r="C43" i="23" s="1"/>
  <c r="E4" i="25" s="1"/>
  <c r="E38" i="25" l="1"/>
  <c r="C41" i="25" s="1"/>
  <c r="C43" i="25" s="1"/>
  <c r="E4" i="26" s="1"/>
  <c r="E38" i="26" l="1"/>
  <c r="C41" i="26" s="1"/>
  <c r="C43" i="26" s="1"/>
  <c r="E4" i="27" s="1"/>
  <c r="E38" i="27" l="1"/>
  <c r="C41" i="27" s="1"/>
  <c r="C43" i="27" s="1"/>
  <c r="E4" i="28" s="1"/>
  <c r="E38" i="28" s="1"/>
  <c r="C41" i="28" s="1"/>
  <c r="C43" i="28" s="1"/>
  <c r="E4" i="29" s="1"/>
  <c r="E38" i="29" s="1"/>
  <c r="C41" i="29" s="1"/>
  <c r="C43" i="29" s="1"/>
  <c r="E4" i="30" s="1"/>
  <c r="E38" i="30" s="1"/>
  <c r="C41" i="30" s="1"/>
  <c r="C43" i="30" s="1"/>
  <c r="E4" i="33" s="1"/>
  <c r="E38" i="33" s="1"/>
  <c r="C41" i="33" s="1"/>
  <c r="C43" i="33" s="1"/>
</calcChain>
</file>

<file path=xl/sharedStrings.xml><?xml version="1.0" encoding="utf-8"?>
<sst xmlns="http://schemas.openxmlformats.org/spreadsheetml/2006/main" count="2917" uniqueCount="481">
  <si>
    <t>المبلغ</t>
  </si>
  <si>
    <t>الاجمالي</t>
  </si>
  <si>
    <t>اجمالى مصروفات</t>
  </si>
  <si>
    <t>اجمالى الايرادات</t>
  </si>
  <si>
    <t>اجمالى المصروفات</t>
  </si>
  <si>
    <t>صافى النقدية</t>
  </si>
  <si>
    <t xml:space="preserve"> </t>
  </si>
  <si>
    <t>سلف</t>
  </si>
  <si>
    <t>خامات</t>
  </si>
  <si>
    <t>رواتب</t>
  </si>
  <si>
    <t>نقل</t>
  </si>
  <si>
    <t>مبيعات الكافيتريا</t>
  </si>
  <si>
    <t>مبيعات الباركينج</t>
  </si>
  <si>
    <t>الأفراح</t>
  </si>
  <si>
    <t>حوافز</t>
  </si>
  <si>
    <t>تكلفة مبيعات</t>
  </si>
  <si>
    <t>تحويل فودافون كاش (خزينة م/صلاح )</t>
  </si>
  <si>
    <t>إكراميات</t>
  </si>
  <si>
    <t>مبيعات مطعم</t>
  </si>
  <si>
    <t>مرتجع مبيعات</t>
  </si>
  <si>
    <t>مصاريف نثريه</t>
  </si>
  <si>
    <t>عمولات</t>
  </si>
  <si>
    <t>سيارة</t>
  </si>
  <si>
    <t>متعهدين</t>
  </si>
  <si>
    <t>شركة الرش</t>
  </si>
  <si>
    <t xml:space="preserve">باقي حساب فرح يوم </t>
  </si>
  <si>
    <t xml:space="preserve">من حساب فرح </t>
  </si>
  <si>
    <t>مبيعات المطعم صباحي</t>
  </si>
  <si>
    <t>مبيعات المطعم مسائي</t>
  </si>
  <si>
    <t>م.تأسيس</t>
  </si>
  <si>
    <t>أجهزه</t>
  </si>
  <si>
    <t>مبيعات الكافيتريا صباحي</t>
  </si>
  <si>
    <t>مبيعات الكافيتريا مسائي</t>
  </si>
  <si>
    <t>مبيعات البار</t>
  </si>
  <si>
    <t>ملاحظات</t>
  </si>
  <si>
    <t>إيجار ماتور سحب مياه حمام السباحه</t>
  </si>
  <si>
    <t>إيجار مولد كهرباء</t>
  </si>
  <si>
    <t>بيان الوارد</t>
  </si>
  <si>
    <t>بيان المنصرف</t>
  </si>
  <si>
    <t>وارد من خزينة م/صلاح</t>
  </si>
  <si>
    <t>وارد من وجبات الأفراح</t>
  </si>
  <si>
    <t>مبيعات الماركت</t>
  </si>
  <si>
    <t>رسوم دخول</t>
  </si>
  <si>
    <t>رسوم الدخول صباحي</t>
  </si>
  <si>
    <t>رسوم الدخول مسائي</t>
  </si>
  <si>
    <t>مستلزمات أفراح</t>
  </si>
  <si>
    <t>منظفات</t>
  </si>
  <si>
    <t>تسوية وجبات خارجية</t>
  </si>
  <si>
    <t>عهد</t>
  </si>
  <si>
    <t>فرح 18/10</t>
  </si>
  <si>
    <t>دعايه وإعلان</t>
  </si>
  <si>
    <t>مصاريف صيانة</t>
  </si>
  <si>
    <t>غرامات</t>
  </si>
  <si>
    <t>30000 وارد من المناره و2000رد سلفة م/صلاح</t>
  </si>
  <si>
    <t>من المناره جروب</t>
  </si>
  <si>
    <t>سرفس كانزات فرح 21/10</t>
  </si>
  <si>
    <t>مستحقات شهور سابقة</t>
  </si>
  <si>
    <t>أمن كاجول</t>
  </si>
  <si>
    <t>مزروعات</t>
  </si>
  <si>
    <t>رد مقدم فرح</t>
  </si>
  <si>
    <t xml:space="preserve">ماقبله رصيد </t>
  </si>
  <si>
    <t>وارد من خزينة المنارة</t>
  </si>
  <si>
    <t>عهدة م. صلاح</t>
  </si>
  <si>
    <t>حساب مجموعة 1 و 2 3 و4 و5 و6 الأستاذ كمال راف الله</t>
  </si>
  <si>
    <t>من حساب فرح  30/11</t>
  </si>
  <si>
    <t>مبيعات مطعم كورنر</t>
  </si>
  <si>
    <t>مرتجع</t>
  </si>
  <si>
    <t>عهد تحت التسوية</t>
  </si>
  <si>
    <t>عهدة ا. ايهاب الرفاعى</t>
  </si>
  <si>
    <t>28/10/2023</t>
  </si>
  <si>
    <t>خردوات</t>
  </si>
  <si>
    <t>باقي حساب فرح يوم 9/11/2023</t>
  </si>
  <si>
    <t>نت وتليفون</t>
  </si>
  <si>
    <t>خصومات</t>
  </si>
  <si>
    <t>مقدم فرح8/12/2023</t>
  </si>
  <si>
    <t>باقي الوارد بتاريخ 8/11</t>
  </si>
  <si>
    <t>رسوم حكوميه</t>
  </si>
  <si>
    <t>عهدة إيهاب الرفاعي</t>
  </si>
  <si>
    <t>عهدة م/صلاح</t>
  </si>
  <si>
    <t>عهدة ا/محمد عبدالصادق</t>
  </si>
  <si>
    <t>إيجارات</t>
  </si>
  <si>
    <t>13/11/2023</t>
  </si>
  <si>
    <t>الإيرادات</t>
  </si>
  <si>
    <t>المصروفات</t>
  </si>
  <si>
    <t>من حساب فرح 30/11/2023</t>
  </si>
  <si>
    <t>حساب مجموعة نادي الزهور</t>
  </si>
  <si>
    <t>إجماليات</t>
  </si>
  <si>
    <t>16/11/2023</t>
  </si>
  <si>
    <t>من حساب فرح  30/11/2023</t>
  </si>
  <si>
    <t>سرفيس</t>
  </si>
  <si>
    <t>ريسبشن / سرفيس</t>
  </si>
  <si>
    <t>17550جروب مؤسسة الأهرام3520جروب م/دعاء ا.كمال راف الله 8050جروب هيليوبليس ا.كمال راف الله  8320جروا ا/احمد عبدالكريم</t>
  </si>
  <si>
    <t>مقدم حجز فرح يوم 22/6/2023 متبقي 10000</t>
  </si>
  <si>
    <t>حساب الفرقة الاستعراضية جروبات اليوم (الاسطورة)</t>
  </si>
  <si>
    <t xml:space="preserve">حساب جرار رفع القمامة </t>
  </si>
  <si>
    <t xml:space="preserve">سلفة ايهاب احمد عبد الحميد تخصم من راتب نوفمبر </t>
  </si>
  <si>
    <t xml:space="preserve">حساب شراء 1 طن اسمنت بعلم ا. محمد عبد الصادق </t>
  </si>
  <si>
    <t xml:space="preserve">باقى حساب فاتورة غرف التبريد والتجميد </t>
  </si>
  <si>
    <t>عمولة ا. كمال راف الله عن مجموعات اليوم (10%)</t>
  </si>
  <si>
    <t>حساب فرقة مزمار استقبال الجروبات</t>
  </si>
  <si>
    <t xml:space="preserve">حساب عدد8 افراد كاجول سرفيس بعلم ا. محمد عبد الصادق </t>
  </si>
  <si>
    <t xml:space="preserve">عمولة ا. احمد عبد الكريم عن مجموعة اليوم </t>
  </si>
  <si>
    <t xml:space="preserve">سلفة شوقى غريب تخصم من راتب نوفمبر </t>
  </si>
  <si>
    <r>
      <t>من حساب مصطفى عكاشة الافراح متبقى حتى اليوم (</t>
    </r>
    <r>
      <rPr>
        <b/>
        <sz val="18"/>
        <color rgb="FFFF0000"/>
        <rFont val="Calibri"/>
        <family val="2"/>
        <scheme val="minor"/>
      </rPr>
      <t>53350</t>
    </r>
    <r>
      <rPr>
        <sz val="18"/>
        <color theme="1"/>
        <rFont val="Calibri"/>
        <family val="2"/>
        <scheme val="minor"/>
      </rPr>
      <t>)</t>
    </r>
  </si>
  <si>
    <t xml:space="preserve">باقى حساب توريد الرمل (سيد ) بمعرفة ا. محمد احمد عبد الصادق </t>
  </si>
  <si>
    <t xml:space="preserve">سلفة عبدالله محمود تخصم من راتب نوفمبر </t>
  </si>
  <si>
    <t>حساب ايجار ماتور مياه +2خرطوم سحب وطرد+مكنسة (لكنس حمام السباحة)</t>
  </si>
  <si>
    <t xml:space="preserve">حساب عربة كسح خزان الصرف الصحى </t>
  </si>
  <si>
    <t xml:space="preserve">حساب فرقة مزمار استقبال مجموعات اليوم </t>
  </si>
  <si>
    <t>من حساب سيد النجار بعلم م. صلاح</t>
  </si>
  <si>
    <t>شراء عدد2 ك مش</t>
  </si>
  <si>
    <t>من رواتب شهر نوفمبر متبقى (73320)</t>
  </si>
  <si>
    <t xml:space="preserve">حساب سيارة الوردية الصباحية عن شهر نوفمبر </t>
  </si>
  <si>
    <t>حساب شراء خضار ايام 30/11--1--2/12</t>
  </si>
  <si>
    <t xml:space="preserve">حساب تطبيق عدد 1 كاجول بعلم ا. محمد عبد الصادق </t>
  </si>
  <si>
    <t xml:space="preserve">حساب نزح خزان الصرف الصحى </t>
  </si>
  <si>
    <t>حساب شراء عدد 100 كرتونة مياه =4700+2350 باقى حساب شراء100 كرتونة بتاريخ (</t>
  </si>
  <si>
    <t>حساب فاتورة بيبسى بتاريخ 2023-10-16</t>
  </si>
  <si>
    <t>شراء عدد 9.250 بانية خام +عدد3 فرد حمام</t>
  </si>
  <si>
    <t xml:space="preserve">بنزين سيارة م. صلاح </t>
  </si>
  <si>
    <t xml:space="preserve">حساب تغيير عدد 6 اسطوانات غاز </t>
  </si>
  <si>
    <t>معرفة م/صلاح 25/11/2023</t>
  </si>
  <si>
    <t>مقدم حساب فرح يوم 13/4/2023 متبقي (25000)</t>
  </si>
  <si>
    <t>شركة بيبسي</t>
  </si>
  <si>
    <t xml:space="preserve">مقدم حجز فرح </t>
  </si>
  <si>
    <t>شراء خامات نقاشة حمام السباحة (1)</t>
  </si>
  <si>
    <t xml:space="preserve">حساب نقل خامات النقاشة </t>
  </si>
  <si>
    <t>من حساب توريد اسماك متبقى 10214</t>
  </si>
  <si>
    <t>حساب فاتورة خامات نقاشة سور حمام السباحة (2)</t>
  </si>
  <si>
    <t>من حساب سيد النجار سور منطقة الاطفال</t>
  </si>
  <si>
    <t xml:space="preserve">حساب فاتورة سباكة بعلم ا. محمد عبد الصادق </t>
  </si>
  <si>
    <t>من حساب مصنعية السباك بيد ا. محمد عبد الصادق</t>
  </si>
  <si>
    <t xml:space="preserve">حساب شراء عدد 2 فلتر شورتنج </t>
  </si>
  <si>
    <t xml:space="preserve">حساب شراء العاب الاطفال </t>
  </si>
  <si>
    <t>حساب اجرة نقل الالعاب</t>
  </si>
  <si>
    <t>حساب شراء خشب سور منطقة الاطفال</t>
  </si>
  <si>
    <t xml:space="preserve">رسوم تحويل </t>
  </si>
  <si>
    <t xml:space="preserve">حساب شراء فاتورة شراء 15 شيكارة مادة محارة سور حمام السباحة </t>
  </si>
  <si>
    <t xml:space="preserve">حساب عدد 4 ايام كاجول عامل استيوارد </t>
  </si>
  <si>
    <t>حساب يومية عامل تنظيف الباركينج بعلم ا. محمد عبد الصادق</t>
  </si>
  <si>
    <t>شراء عدد5 ك مش</t>
  </si>
  <si>
    <t>شراء عدد 37ك ليمون +مواد نظافة (مرفق بيان)</t>
  </si>
  <si>
    <t xml:space="preserve">حساب اجرة نقل فاتورة خامات المحارة </t>
  </si>
  <si>
    <t xml:space="preserve">حساب غسيل 92 مفرش تربيزات المطعم </t>
  </si>
  <si>
    <t xml:space="preserve">من حساب مصنعية النقاش </t>
  </si>
  <si>
    <t xml:space="preserve">حساب فرقة الفنون الشعبية لجروبات اليوم </t>
  </si>
  <si>
    <t xml:space="preserve">حساب لحام علة العجانة </t>
  </si>
  <si>
    <t xml:space="preserve">شراء عدد 5 لتر بنزين </t>
  </si>
  <si>
    <t>حساب يومية كاجول سرفيس بعلم ا. محمد عبد الصادق</t>
  </si>
  <si>
    <t>عهدة ا. ايهاب احمد عبد الحميد (السائق) تصيانة سيارة م. صلاح</t>
  </si>
  <si>
    <t>من مرتبات شهر نوفمبر متبقى (50650)</t>
  </si>
  <si>
    <t>من حساب مصنعية تركيب خشب سور منطقة kids area</t>
  </si>
  <si>
    <t>من حساب مصنعيية السراميك متبقى 800ج</t>
  </si>
  <si>
    <t xml:space="preserve">فرق فاتورة بيبسى هدايا شهر 9/10/11 </t>
  </si>
  <si>
    <t xml:space="preserve">شراء عدد10 كرتونة شيبسى </t>
  </si>
  <si>
    <t xml:space="preserve">حساب مواصلات محمود دى لتصليح اجهزة الدى جى </t>
  </si>
  <si>
    <t>حساب تورتة فرح 7/12</t>
  </si>
  <si>
    <t xml:space="preserve">حساب شراء عدد 10 شوال فحم </t>
  </si>
  <si>
    <t>حساب فاتورة مطبوعات (دفاتر منطقة الاطفال +دفاتر بونات افراح + استيكر صلاحيات)</t>
  </si>
  <si>
    <t>حساب فرقة مزمار استقبال +فرح 7/12</t>
  </si>
  <si>
    <t xml:space="preserve">شراء عدد 7.5 لتر زيت فاتورة </t>
  </si>
  <si>
    <t>سلفة ايهاب احمد عبد الحميد تخصم من راتب ديسمبر</t>
  </si>
  <si>
    <t>حساب عدد 2 كاجول ماركت +منطقة الاطفال</t>
  </si>
  <si>
    <t>حساب كاجول سرفيس بعلم ا. محمد عبد الصادق</t>
  </si>
  <si>
    <t>حساب دى فرح 7/12</t>
  </si>
  <si>
    <t xml:space="preserve">من حساب عرفة الكهربائى </t>
  </si>
  <si>
    <t xml:space="preserve">من حساب تصليح اجهزة الدى جى </t>
  </si>
  <si>
    <t>شراء 3 مفصلة +مسامير +ترباس لسور منطقة الاطفال</t>
  </si>
  <si>
    <t xml:space="preserve">اكرامية عمال رفع القمامة </t>
  </si>
  <si>
    <t xml:space="preserve">شراء عدد 2 بكر لزق لمبيض المحارة </t>
  </si>
  <si>
    <t>يومية عامل صب خرسانة تثبيت الالعاب</t>
  </si>
  <si>
    <t xml:space="preserve">حساب فرد تنورة لجروب اليوم </t>
  </si>
  <si>
    <t>حساب دي جي فرح8/12</t>
  </si>
  <si>
    <t>حساب عدد4 كاجول سرفيس</t>
  </si>
  <si>
    <t>حساب نقل زيت</t>
  </si>
  <si>
    <t xml:space="preserve">حساب يومية عدد 2 ماركت + الالعاب </t>
  </si>
  <si>
    <t xml:space="preserve">حساب يومية عامل صب خرسانة الالعاب </t>
  </si>
  <si>
    <t>حساب عمولة ا/ احمد عبدالكريم مجموعة 7/12</t>
  </si>
  <si>
    <t>من حساب عرفة الكهربائي</t>
  </si>
  <si>
    <t>من حساب النقاش واصل 1500</t>
  </si>
  <si>
    <t xml:space="preserve">شراء شيكارة معجون </t>
  </si>
  <si>
    <t xml:space="preserve">عمولة ا/ كمال راف الله عن مجموعة اليوم </t>
  </si>
  <si>
    <t xml:space="preserve">حساب فرقة الفنون الشعبية الاسطورة </t>
  </si>
  <si>
    <t>حساب تورتة فرح 8/12</t>
  </si>
  <si>
    <t>حساب فرقة مزمار فرح 8/12</t>
  </si>
  <si>
    <t>شراءعدد35 ك زيت فاتورة بروست</t>
  </si>
  <si>
    <t>حساب فرقة مزمار للمجموعات</t>
  </si>
  <si>
    <t xml:space="preserve">شراء عدد8 ك مش </t>
  </si>
  <si>
    <t xml:space="preserve">شراء مناديل + فوط+ معطر </t>
  </si>
  <si>
    <t xml:space="preserve">شراء صابون سائل </t>
  </si>
  <si>
    <t xml:space="preserve">باقي رواتب نوفمبر </t>
  </si>
  <si>
    <t>مبيعات اخري</t>
  </si>
  <si>
    <t>حساب مجموعة فطار + غداء نادي الشمس</t>
  </si>
  <si>
    <t>رد عهدة م/صلاح</t>
  </si>
  <si>
    <t>باقي حساب فرح يوم 7/12/2023</t>
  </si>
  <si>
    <t>حساب فطار + غداء مجموعة ا/نهي (ا/احمد عبدالكريم)</t>
  </si>
  <si>
    <t>مبيعات منطقة الألعاب</t>
  </si>
  <si>
    <t>باقي حساب فرح يوم 12/8</t>
  </si>
  <si>
    <t>21950 (حساب جروب الأهرام فطار+غداء)    9765 (حساب مجموعة غداء ا/كمال راف الله)</t>
  </si>
  <si>
    <t xml:space="preserve">شراء 6ك سكر +5ك بن </t>
  </si>
  <si>
    <t>شراء عدد 3 بط</t>
  </si>
  <si>
    <t>حساب فرقة مزمار استقبال جروبات اليوم</t>
  </si>
  <si>
    <t>باقى حساب مصنعية نقاش حمام السباحة +سور العاب الاطفال</t>
  </si>
  <si>
    <t>شراء خضار بصل+طماطم</t>
  </si>
  <si>
    <t>من حساب مبيض المحارة (مادة)بعلم ا. محمد عبد الصادق</t>
  </si>
  <si>
    <t>من حساب توريد اسماك متبقى 6964</t>
  </si>
  <si>
    <t>حساب فقرة التنورة لجروبات اليوم</t>
  </si>
  <si>
    <t>عمولة ا. روبى عن مجموعة اليوم</t>
  </si>
  <si>
    <t>من حساب عزام مورد بوش +لحم ضانى +هانك متبقى 3015</t>
  </si>
  <si>
    <t>عمولة ا. ياسر عن مجموعة اليوم</t>
  </si>
  <si>
    <t>شراء قفل</t>
  </si>
  <si>
    <t xml:space="preserve">حساب فك وتركيب فرشة ماكينة غسيل النجيلة </t>
  </si>
  <si>
    <t>حساب شراء عدد 80 فرخة وزن 110ك *90ج</t>
  </si>
  <si>
    <t>شراء خضار ايام 6-8/12 (مرفق بيان)</t>
  </si>
  <si>
    <t>شراء خضار يوم 10/12</t>
  </si>
  <si>
    <t>شراء منظفات</t>
  </si>
  <si>
    <t xml:space="preserve">حساب كسح خزان الصرف الصحى </t>
  </si>
  <si>
    <t>حساب تطهير مواسير الصرف الصحى</t>
  </si>
  <si>
    <t xml:space="preserve">سلفة شوقى غريب تخصم من راتب ديسمبر </t>
  </si>
  <si>
    <t>4805جروب ا/ياسر +5525جروب ا/روبي</t>
  </si>
  <si>
    <t xml:space="preserve">سلفة محمد احمد جمعة تخصم من راتب ديسمبر </t>
  </si>
  <si>
    <t xml:space="preserve">شراء عدد 6 شكاير مادة محارة حمام السباحة + 2 بكرة عزل بمعرفة ا. محمد عبد الصادق </t>
  </si>
  <si>
    <t xml:space="preserve">سلفة صايم عيد محمد تخصم من راتب ديسمبر </t>
  </si>
  <si>
    <t xml:space="preserve">سلفة عبد الرحمن سمير تخصم من راتب ديسمبر </t>
  </si>
  <si>
    <t>حساب مصنعية تصليح بوتجاز بمعرفة ا. محمد عبد الصادق</t>
  </si>
  <si>
    <t>مقدم حجز فرح 21/4/2023</t>
  </si>
  <si>
    <t xml:space="preserve">شراء مناديل بكر +بيرسول </t>
  </si>
  <si>
    <t>حساب غسيل 99 مفرش ترابيزة +انتقالات</t>
  </si>
  <si>
    <t>شراء صابون سائل +ديتول</t>
  </si>
  <si>
    <t>من حساب مبيض المحارة بيد ا. محمد عبد الصادق</t>
  </si>
  <si>
    <t>شاى للعمال</t>
  </si>
  <si>
    <t>حساب فاتورة بقالة (100ك دقيق+50ك سكر +1ك فلفل اسود+1ك ملح صينى +1ك كزبرة )</t>
  </si>
  <si>
    <t xml:space="preserve">اجرة نقل فاتورة البقالة </t>
  </si>
  <si>
    <t>شراء عدد 2 شيكارة اسمنت ابيض + اسود</t>
  </si>
  <si>
    <t xml:space="preserve">سلفة بسام ابراهيم تخصم من راتب ديسمبر </t>
  </si>
  <si>
    <t xml:space="preserve">خصم 10% على فاتورة مبيعات كورنر بمعرفة مستر ايهاب الرفاعى </t>
  </si>
  <si>
    <t xml:space="preserve">باقى حساب مصنعية السراميك </t>
  </si>
  <si>
    <t>فاتورة خامات نقاشة سور حمام السباحة + مصنعية النقاش بعلم ا. محمد عبد الصادق</t>
  </si>
  <si>
    <t xml:space="preserve">حساب نقل اجهزة كهربائية من الفيوم الى القرية </t>
  </si>
  <si>
    <t>من حساب فاتورة بقالة متبقى (2310) مرفق بيان</t>
  </si>
  <si>
    <t xml:space="preserve">اجرة تريسكل نقل فاتورة البقالة من المورد الى سيارة نقل الاجهزة الكهربائية </t>
  </si>
  <si>
    <t xml:space="preserve">سلفة مستر ايهاب الرفاعى تخصم من راتب نوفمبر </t>
  </si>
  <si>
    <t>شاى للاسطف</t>
  </si>
  <si>
    <t xml:space="preserve">حساب تغيير عدد 2 اسطوانة غاز صغيرة </t>
  </si>
  <si>
    <t>من حساب مصنعية تركيب الدش</t>
  </si>
  <si>
    <t xml:space="preserve">سلفة عبدالله محمود تخصم من راتب ديسمبر </t>
  </si>
  <si>
    <t>شراء عدد 3 حوامل شاشات</t>
  </si>
  <si>
    <t>حساب تغيير عدد 3 اسطوانات غاز *190</t>
  </si>
  <si>
    <t xml:space="preserve">حساب فقرة تنورة المجموعات </t>
  </si>
  <si>
    <t>حساب مشتريات خضار (مرفق بيان)</t>
  </si>
  <si>
    <t>شراء فاتورة خامات ماركت</t>
  </si>
  <si>
    <t>حساب نقل مشتريات الماركت</t>
  </si>
  <si>
    <t>حساب اشتراك تليفونات القرية شهرين 10//11</t>
  </si>
  <si>
    <t>حساب تورتة فرح 15/12</t>
  </si>
  <si>
    <t>حساب فرقة زفة فرح 15/12</t>
  </si>
  <si>
    <t xml:space="preserve">سلفة محمد حسين عمار تخصم من راتب ديسمبر </t>
  </si>
  <si>
    <t xml:space="preserve">سلفة محمد على فتحى تخصم من راتب ديسمبر </t>
  </si>
  <si>
    <t>فرد امن كاجول</t>
  </si>
  <si>
    <t>فردين كاجول ماركت +الالعاب</t>
  </si>
  <si>
    <t xml:space="preserve">حساب شراء عجانة للفطير بعلم ا. ايهاب الرفاعى </t>
  </si>
  <si>
    <t>حساب تصوير درون فرح 15/12</t>
  </si>
  <si>
    <t xml:space="preserve">رسوم نقابة المهن الموسيقية </t>
  </si>
  <si>
    <t>باقى حساب شراء فاتورة بقالة مورد عمرو جمال اسماعيل</t>
  </si>
  <si>
    <t xml:space="preserve">سلفة ا. محمد احمد عبد الصادق تخصم من راتب ديسمبر </t>
  </si>
  <si>
    <t>حساب عدد 2 كاجول سرفيس بعلم ا. محمد عبد الصادق</t>
  </si>
  <si>
    <t>فرق راتب احمد سليمان عن شهر نوفمبر (زيادة راتب)</t>
  </si>
  <si>
    <t xml:space="preserve">شراء عدسة دش + 2 دايزك </t>
  </si>
  <si>
    <t>مقدم حجز فرح يوم 24/4/2023</t>
  </si>
  <si>
    <t>مقدم حجز فرح يوم 22/4/2023</t>
  </si>
  <si>
    <t>نزح خزان الصرف الصحي</t>
  </si>
  <si>
    <t>مقدم حجز فرح يوم  8/2/2023</t>
  </si>
  <si>
    <t>حساب مجموعة الهرم فطار + غداء</t>
  </si>
  <si>
    <t>باقي حساب فرح  فرح 15/12/2023</t>
  </si>
  <si>
    <t>سلفة بسام ابراهيم تخصم من راتب ديسمبر</t>
  </si>
  <si>
    <t xml:space="preserve">حساب فرقة مزمار استقبال الجروبات </t>
  </si>
  <si>
    <t xml:space="preserve">شراء مناديل + عدد 3 باسكت قمامة </t>
  </si>
  <si>
    <t xml:space="preserve">من حساب مورد اسماك مصطفى عبد الغنى </t>
  </si>
  <si>
    <t xml:space="preserve">شراء 60 ك صابون سائل + 3 كلابش اسطوانة غاز </t>
  </si>
  <si>
    <t>شراء 6ك مش</t>
  </si>
  <si>
    <t xml:space="preserve">عمولة 10% ا. احمد عبد الكريم عن مجموعة اليوم </t>
  </si>
  <si>
    <t xml:space="preserve">خصم 10% مجموعة نادى الزهور </t>
  </si>
  <si>
    <t>حساب فرقة الفنون الشعبية (الاسطورة)</t>
  </si>
  <si>
    <t xml:space="preserve">شراء زبادى </t>
  </si>
  <si>
    <t>باقى حساب مبيض محارة حمام السباحة بعلم ا. محمد عبد الصادق</t>
  </si>
  <si>
    <t xml:space="preserve">من حساب عبد الناصر السباك بعلم ا. محمد عبد الصادق </t>
  </si>
  <si>
    <t xml:space="preserve">حساب مورد طيور محمد ناصر حتى اليوم </t>
  </si>
  <si>
    <t>يوم 15/12 مساء</t>
  </si>
  <si>
    <t>باقي حساب فرح يوم</t>
  </si>
  <si>
    <t>مجموعة نادي الزهور (24160)+ مجموعة ا/احمد عبدالكريم (4900)</t>
  </si>
  <si>
    <t>مقدم حجز فرح 29/12/2023</t>
  </si>
  <si>
    <t>حساب فرقة المزمار لاستقبال الجروب</t>
  </si>
  <si>
    <t xml:space="preserve">سلفة محمد شرف تخصم من راتب ديسمبر </t>
  </si>
  <si>
    <t xml:space="preserve">سلفة حمدى عوض تخصم من راتب ديسمبر </t>
  </si>
  <si>
    <t xml:space="preserve">سلفة علاء حمدى تخصم من راتب ديسمبر </t>
  </si>
  <si>
    <t xml:space="preserve">حساب شراء عدد 60 طاجن صغير +2 طاجن كبير </t>
  </si>
  <si>
    <t xml:space="preserve">حساب شراء 50كيلو سكر </t>
  </si>
  <si>
    <t xml:space="preserve">نقل السكر </t>
  </si>
  <si>
    <t>باقى حساب تصليح اجهزة الدى جى بيد ا. مصطفى موسى</t>
  </si>
  <si>
    <t>حساب فقرة التنورة لجروب اليوم</t>
  </si>
  <si>
    <t xml:space="preserve">اكرامية عمال رفع القمامة من القرية </t>
  </si>
  <si>
    <t>حساب عدد 2 افراد كاجول سرفيس بعلم ا. محمد عبد الصادق بتاريخ 16/12</t>
  </si>
  <si>
    <t>إيجار منطقة الحرف اليدوية</t>
  </si>
  <si>
    <t>حساب جروب فطار وغداء الاستقبال</t>
  </si>
  <si>
    <t>فاتورة بقالة (مرفق بيان)</t>
  </si>
  <si>
    <t xml:space="preserve">سلفة عمر فرزى تخصم من راتب ديسمبر </t>
  </si>
  <si>
    <t>من حساب تركيب عدد 4 ابواب خشب على حمام السباحة بعلم ا. محمد عبد الصادق</t>
  </si>
  <si>
    <t>سلفة عبدالله محمود تخصم من راتب ديسمبر</t>
  </si>
  <si>
    <t>سلفة شوقى غريب تخصم من راتب ديسمبر</t>
  </si>
  <si>
    <t>حساب تغيير عدد 2 اسطوانة غاز صغيرة</t>
  </si>
  <si>
    <t>حساب نزح خزان الصرف الصحى</t>
  </si>
  <si>
    <t>حساب فاتورة خاما سباكة بعلم ا. محمد عبد الصادق</t>
  </si>
  <si>
    <t>حساب قطع غيار وصيانة ومصنعيات تصليح سيارة م. صلاح بيد حاتم الننى</t>
  </si>
  <si>
    <t>شراء 1/2 طن دقيق فاخر</t>
  </si>
  <si>
    <t>سلفة احمد سليمان تخصم من راتب ديسمبر</t>
  </si>
  <si>
    <t>حساب تريسكل نقل حديد من المخزن للقرية</t>
  </si>
  <si>
    <t>من حساب تركيب هود الشواية بيد ايمن الحداد</t>
  </si>
  <si>
    <t xml:space="preserve">حساب تريسكل نقل 1/2 طن دقيق من الفيوم للقرية </t>
  </si>
  <si>
    <t>حساب شراء خضار (مرفق بيان)</t>
  </si>
  <si>
    <t>شراء كيماوى لنجيلة منطقة العاب الاطفال</t>
  </si>
  <si>
    <t>شراء كويل لماتور غرفة التجميد</t>
  </si>
  <si>
    <t>مصاريف صيانة سيارة م. صلاح بيد ايهاب السائق</t>
  </si>
  <si>
    <t>من حساب سيد النجار متبقى 5000</t>
  </si>
  <si>
    <t>شراء مسامير +افزان+فيشارات</t>
  </si>
  <si>
    <t>حساب نقل معدات من النقابة الى القرية</t>
  </si>
  <si>
    <t>سلفة محمد شرف تخصم من راتب ديسمبر</t>
  </si>
  <si>
    <t>تغيير 2اسطوانة غاز</t>
  </si>
  <si>
    <t>شراء خبز بلدى</t>
  </si>
  <si>
    <t>مصنعية تصليح غرفة التجميد</t>
  </si>
  <si>
    <t>حساب غسيل مفارش المطعم</t>
  </si>
  <si>
    <t>شراء مساحات + مقشات</t>
  </si>
  <si>
    <t>2ك خيار</t>
  </si>
  <si>
    <t>2علبة معطر</t>
  </si>
  <si>
    <t>باقى مستحقات ا. ايهاب الرفاعى عن شهر نوفمبر</t>
  </si>
  <si>
    <t>حساب علاج محمد حرب</t>
  </si>
  <si>
    <t>سلفة عبد الرحمن سمير تخصم من راتب ديسمبر</t>
  </si>
  <si>
    <t xml:space="preserve">سلفة محمد ميزار تخصم من راتب ديسمبر </t>
  </si>
  <si>
    <t>مقدم حجز فرح 7/7/2024</t>
  </si>
  <si>
    <t>باقي حساب فرح 29/12/2023</t>
  </si>
  <si>
    <t>3450جروب الأمان+5680جروب ا/كمال راف الله 1+3900جروب ا/كمال راف الله 2+6310جروب الأهرام+10965جروب ا/احمد عبدالكريم+11730جروب ا/كمال</t>
  </si>
  <si>
    <t>مقدم حجز فرح  يوم 2/5/2024</t>
  </si>
  <si>
    <t>حساب فرقة المزمار استقبال الجروبات</t>
  </si>
  <si>
    <t xml:space="preserve">من حساب توريد اسماك </t>
  </si>
  <si>
    <t>ايجار ماتور كنس حمام السباحة بالمعدات</t>
  </si>
  <si>
    <t>خصم من 12.5% على حساب الامان ترافيل</t>
  </si>
  <si>
    <t>شراء 10 شوال فحم</t>
  </si>
  <si>
    <t>خامات كهرباء تاسيس حمام السباحة</t>
  </si>
  <si>
    <t xml:space="preserve">سلفة ايهاب احمد عبد الحميد تخصم من راتب ديسمبر </t>
  </si>
  <si>
    <t xml:space="preserve">اكرامية رفع القمامة </t>
  </si>
  <si>
    <t>عمولة ا. كمال عن جروبات اليوم 10%</t>
  </si>
  <si>
    <t>من حساب عرفة الكهربائى</t>
  </si>
  <si>
    <t>حساب 3 افراد كاجول سرفيس بعلم ا. محمد عبد الصادق</t>
  </si>
  <si>
    <t xml:space="preserve">سلفة ا. صايم عيد  تخصم من راتب ديسمبر </t>
  </si>
  <si>
    <t>حساب فرقة مزمار استقبال جروبات</t>
  </si>
  <si>
    <t xml:space="preserve">من حساب شركة الرش 2000ج عن شهر ديسمبر </t>
  </si>
  <si>
    <t xml:space="preserve">سلفة مارينا منير تخصم من راتب ديسمبر </t>
  </si>
  <si>
    <t xml:space="preserve">سلفة ميرنا ماجد تخصم من راتب ديسمبر </t>
  </si>
  <si>
    <t>تجديد باقة الانترنت</t>
  </si>
  <si>
    <t>حساب فرقة الفنون الشعبية يومي 22و23</t>
  </si>
  <si>
    <t xml:space="preserve">خصم 10% علي جروب ا.احمد عافية </t>
  </si>
  <si>
    <t xml:space="preserve">حساب نزح خزان الصرف الصحي </t>
  </si>
  <si>
    <t xml:space="preserve">حساب فاتورة بقالة </t>
  </si>
  <si>
    <t xml:space="preserve">حساب تريسيكل نقل فاتورة البقالة </t>
  </si>
  <si>
    <t xml:space="preserve">حساب فاتورة كهرباء القرية </t>
  </si>
  <si>
    <t xml:space="preserve">اكرامية بعلم ا.صلاح </t>
  </si>
  <si>
    <t xml:space="preserve">شراء بطاطس بوم فريت+ملوخية </t>
  </si>
  <si>
    <t xml:space="preserve">بنزين سيارة ا.صلاح </t>
  </si>
  <si>
    <t xml:space="preserve">شراء شنط رابش </t>
  </si>
  <si>
    <t xml:space="preserve">شراء رامة كيسة </t>
  </si>
  <si>
    <t xml:space="preserve">شراء اكواب شاي وقهوة +معالق </t>
  </si>
  <si>
    <t>حساب شراء فرشة لماكينة غسيل النجيلة + 2 نبل +2 مشترك كهرباء</t>
  </si>
  <si>
    <t>صابون سائل</t>
  </si>
  <si>
    <t>حساب فرد كاجول سرفيس بعلم ا. محمد عبد الصادق</t>
  </si>
  <si>
    <t>سلفة هانى حسين تخصم من راتب ديسمبر</t>
  </si>
  <si>
    <t>شراء لبن رايب + مش</t>
  </si>
  <si>
    <t>حساب تريسكل نقل حديد الهود للقرية</t>
  </si>
  <si>
    <t xml:space="preserve">ضريبة </t>
  </si>
  <si>
    <t xml:space="preserve">حساب ضريبة 14% علي جروب ا.احمد عافية </t>
  </si>
  <si>
    <t>2905مجموعة ا/شريف+18715مجموعة د/احمد عافية</t>
  </si>
  <si>
    <t>كهرباء</t>
  </si>
  <si>
    <t>حساب فرقة المزمار</t>
  </si>
  <si>
    <t>شراء خضار (مرفق بيان)</t>
  </si>
  <si>
    <t>حساب تغيير اسطوانات غاز</t>
  </si>
  <si>
    <t>ايجار مخزن الكهنة اشهر 5//6//7//8//9</t>
  </si>
  <si>
    <t>شراء 7علب شاى باكت</t>
  </si>
  <si>
    <t>شراء 4ك حليب رايب</t>
  </si>
  <si>
    <t>عمولة ا. احمد عبد الكريم بتاريخ 22/12</t>
  </si>
  <si>
    <t>عمولة ا. احمد عبد الكريم عن جروب نادى الشمس</t>
  </si>
  <si>
    <t>حساب فرقة الفنون الشعبية</t>
  </si>
  <si>
    <t>حساب فرد كاجول سرفيس</t>
  </si>
  <si>
    <t xml:space="preserve">سلفة احمد سليمان تخصم من راتب ديسمبر </t>
  </si>
  <si>
    <t>من حساب توريد اسماك</t>
  </si>
  <si>
    <t>شراء 3ك شنط تيك اوى</t>
  </si>
  <si>
    <t>شراء صابون سائل</t>
  </si>
  <si>
    <t xml:space="preserve">شراء عدد 2 طبق بلاستيك كبير +6ك ردة </t>
  </si>
  <si>
    <t>شراء صابون قطع حمامات + مسحوق غسيل</t>
  </si>
  <si>
    <t>يومية عامل فرش رمل على نجيلة منطقة الالعاب</t>
  </si>
  <si>
    <t>اكرامية رفع القمامة من القرية</t>
  </si>
  <si>
    <t xml:space="preserve">عمولة ا. احمد عبد الكريم عن جروبات اليوم </t>
  </si>
  <si>
    <t>شراء ورق طباعة +اقلام</t>
  </si>
  <si>
    <t>سلفة محمد ميزار تخصم من راتب ديسمبر</t>
  </si>
  <si>
    <t xml:space="preserve">تكعيب 2 دفتر </t>
  </si>
  <si>
    <t xml:space="preserve">شراء 50ك سكر </t>
  </si>
  <si>
    <t>شراء 10ك مش</t>
  </si>
  <si>
    <t>شراء عيش</t>
  </si>
  <si>
    <t>شراء 20ك سكر +10 طماطم</t>
  </si>
  <si>
    <t>عمولة ا. احمد عبد الكريم عن جروب اليوم</t>
  </si>
  <si>
    <t>من حساب مورد فراخ وبط وحمام</t>
  </si>
  <si>
    <t xml:space="preserve">حساب شركة رفع القمامة  عن شهر ديسمبر </t>
  </si>
  <si>
    <t>شراء عدد 2 قلم فلومستر +دبابيس</t>
  </si>
  <si>
    <t xml:space="preserve">حساب تغيير عدد 2 اسطوانة غاز </t>
  </si>
  <si>
    <t xml:space="preserve">شراء كلور </t>
  </si>
  <si>
    <t xml:space="preserve">من حساب سيد النجار متبقى 4500 من الشغل القديم بالكامل </t>
  </si>
  <si>
    <t xml:space="preserve">شراء بيض +خضار </t>
  </si>
  <si>
    <t xml:space="preserve">حساب فرقة الفنون الشعبية </t>
  </si>
  <si>
    <t xml:space="preserve">شراء دكتات كهرباء </t>
  </si>
  <si>
    <t xml:space="preserve">شراء بونطة شنيور </t>
  </si>
  <si>
    <t>شراء شيبسيهات +بسكوتات</t>
  </si>
  <si>
    <t xml:space="preserve">شراء خامات بقالة </t>
  </si>
  <si>
    <t xml:space="preserve">اكرامية سائق جروب نادى العبور </t>
  </si>
  <si>
    <t>حساب فرقة زفة فرح 29/12</t>
  </si>
  <si>
    <t>حساب تورتة فرح 29/12</t>
  </si>
  <si>
    <t xml:space="preserve">عمولة 10% عن جروبات مدام سيدة </t>
  </si>
  <si>
    <t xml:space="preserve">رسوم نفابة المهن الموسيقية </t>
  </si>
  <si>
    <t>حساب 3 افراد كاجول سرفيس</t>
  </si>
  <si>
    <t xml:space="preserve">حساب 2 افراد كاجول ماركت + ملاهى </t>
  </si>
  <si>
    <t xml:space="preserve">حساب مشتريات خضار </t>
  </si>
  <si>
    <t xml:space="preserve">سلفة محمد حرب تخصم من راتب ديسمبر </t>
  </si>
  <si>
    <t xml:space="preserve">شراء لحم بلدى 4ك </t>
  </si>
  <si>
    <t>حساب علاج محمد مفتاح</t>
  </si>
  <si>
    <t>شراء حجارة قلم</t>
  </si>
  <si>
    <t>عمولة جروب شوقى ترافيل</t>
  </si>
  <si>
    <t xml:space="preserve">شراء 15 متر جلد كراسى بمعرفة م. ايهاب </t>
  </si>
  <si>
    <t xml:space="preserve">شراء عدد 1 كرتونة عصير بودر </t>
  </si>
  <si>
    <t xml:space="preserve">سلفة ايهاب احمد عبد الحميد من يد م. ايهب تخصم من راتب ديسمبر </t>
  </si>
  <si>
    <t xml:space="preserve">حساب عامل كاجول نظافة 4 ايام </t>
  </si>
  <si>
    <t xml:space="preserve">شراء مايونيز + زيتون مخلل + خس كابتشو </t>
  </si>
  <si>
    <t xml:space="preserve">شاى للعمال </t>
  </si>
  <si>
    <t>حساب جروب نادي الشمس</t>
  </si>
  <si>
    <t>مقدم حجز فرح  يوم 23/4/2023</t>
  </si>
  <si>
    <t>حساب مجموعة فطار وغداء ا/احمد عبدالكريم</t>
  </si>
  <si>
    <t>حساب جروب ا/احمد عبدالكريم</t>
  </si>
  <si>
    <t>17345جروبات م/سيدة 8115 جروب نادي العبور</t>
  </si>
  <si>
    <t>سلفة تخصم من راتب ديسمبر (هانى حسين)</t>
  </si>
  <si>
    <t>سلفة تخصم من راتب ديسمبر ( مارينا منير )</t>
  </si>
  <si>
    <t>سلفة تخصم من راتب ديسمبر ( ميرنا ماجد)</t>
  </si>
  <si>
    <t>سلفة تخصم من راتب ديسمبر ( هناء عبد الناصر)</t>
  </si>
  <si>
    <t>سلفة تخصم من راتب ديسمبر ( ايهاب سيد الرفاعى)</t>
  </si>
  <si>
    <t>سلفة تخصم من راتب ديسمبر ( محمد حسين عمار)</t>
  </si>
  <si>
    <t>سلفة تخصم من راتب ديسمبر ( عمر فرزى )</t>
  </si>
  <si>
    <t>سلفة تخصم من راتب ديسمبر (سامح فتحى عبد المولى )</t>
  </si>
  <si>
    <t>سلفة تخصم من راتب ديسمبر ( مصطفى موسى )</t>
  </si>
  <si>
    <t>سلفة تخصم من راتب ديسمبر ( احمد عبد الكريم )</t>
  </si>
  <si>
    <t>سلفة تخصم من راتب ديسمبر ( سيد عبد القادر )</t>
  </si>
  <si>
    <t>سلفة تخصم من راتب ديسمبر ( شوقى غريب)</t>
  </si>
  <si>
    <t>سلفة تخصم من راتب ديسمبر ( محمود سمير)</t>
  </si>
  <si>
    <t>سلفة تخصم من راتب ديسمبر ( ايهاب احمد عبد الحميد )</t>
  </si>
  <si>
    <t>سلفة تخصم من راتب ديسمبر ( صايم عيد محمد)</t>
  </si>
  <si>
    <t>سلفة تخصم من راتب ديسمبر ( محمد احمد جمعة )</t>
  </si>
  <si>
    <t>سلفة تخصم من راتب ديسمبر ( محمد احمد قطب)</t>
  </si>
  <si>
    <t>سلفة تخصم من راتب ديسمبر ( محمود رجب )</t>
  </si>
  <si>
    <t>سلفة تخصم من راتب ديسمبر ( شيماء احمد عمر )</t>
  </si>
  <si>
    <t>سلفة تخصم من راتب ديسمبر ( اسماعيل ابراهيم )</t>
  </si>
  <si>
    <t>سلفة تخصم من راتب ديسمبر ( حمدى عوض )</t>
  </si>
  <si>
    <t>سلفة تخصم من راتب ديسمبر ( علاء حمدى )</t>
  </si>
  <si>
    <t xml:space="preserve">من حساب توريد لحوم ضانى </t>
  </si>
  <si>
    <t xml:space="preserve">من حساب سيد النجار </t>
  </si>
  <si>
    <t xml:space="preserve">شراء 50ك سكر +5 ك زبدة </t>
  </si>
  <si>
    <t>سلفة تخصم من راتب ديسمبر (ياسر عوض )</t>
  </si>
  <si>
    <t>سلفة تخصم من راتب ديسمبر (احمد سليمان )</t>
  </si>
  <si>
    <t xml:space="preserve">من حساب صيانة ابوا ب الحمامات الخارجية </t>
  </si>
  <si>
    <t>27/12/2023</t>
  </si>
  <si>
    <t>28/12/2023</t>
  </si>
  <si>
    <t>إجمالي شهر 12</t>
  </si>
  <si>
    <t xml:space="preserve">الإجمالي </t>
  </si>
  <si>
    <t>إجمالي شهر 11</t>
  </si>
  <si>
    <t>18/10/2023</t>
  </si>
  <si>
    <t>عهدة  . م .صلاح (اكراميات كهرباء) 5000</t>
  </si>
  <si>
    <t xml:space="preserve">عهدة المحاسب القانوني(يوسف جمال)5000  </t>
  </si>
  <si>
    <t xml:space="preserve">500  عهدة (كارم محمود )لشراء قطع غيار للثلاجات </t>
  </si>
  <si>
    <t xml:space="preserve">عهدة ا. ايهاب احمد عبد الحميد (السائق) تصيانة سيارة م. صلاح 1000 </t>
  </si>
  <si>
    <t>إجمالي شهر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</si>
</sst>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(* #,##0.0_);_(* \(#,##0.0\);_(* &quot;-&quot;??_);_(@_)"/>
    <numFmt numFmtId="165" formatCode="[$-1010000]d/m/yyyy;@"/>
    <numFmt numFmtId="166" formatCode="_-&quot;ج.م.‏&quot;\ * #,##0.00_-;_-&quot;ج.م.‏&quot;\ * #,##0.00\-;_-&quot;ج.م.‏&quot;\ * &quot;-&quot;??_-;_-@_-"/>
    <numFmt numFmtId="167" formatCode="_(* #,##0.0_);_(* \(#,##0.0\);_(* &quot;-&quot;?_);_(@_)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charset val="178"/>
      <scheme val="minor"/>
    </font>
    <font>
      <b/>
      <sz val="16"/>
      <color theme="1"/>
      <name val="Aptos"/>
      <family val="2"/>
      <charset val="178"/>
    </font>
    <font>
      <b/>
      <sz val="14"/>
      <color theme="1"/>
      <name val="Aptos"/>
      <family val="2"/>
      <charset val="178"/>
    </font>
    <font>
      <b/>
      <u/>
      <sz val="16"/>
      <color theme="1"/>
      <name val="Calibri"/>
      <family val="2"/>
      <scheme val="minor"/>
    </font>
    <font>
      <b/>
      <u/>
      <sz val="16"/>
      <color indexed="8"/>
      <name val="Calibri"/>
      <family val="2"/>
      <scheme val="minor"/>
    </font>
    <font>
      <b/>
      <sz val="16"/>
      <color indexed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4"/>
      <color theme="1"/>
      <name val="Calibri"/>
      <family val="2"/>
      <charset val="178"/>
      <scheme val="minor"/>
    </font>
    <font>
      <b/>
      <sz val="12"/>
      <color indexed="8"/>
      <name val="Calibri"/>
      <family val="2"/>
      <scheme val="minor"/>
    </font>
    <font>
      <sz val="18"/>
      <color theme="1"/>
      <name val="Calibri"/>
      <family val="2"/>
      <scheme val="minor"/>
    </font>
    <font>
      <b/>
      <u/>
      <sz val="18"/>
      <color indexed="8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18"/>
      <color indexed="8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2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167">
    <xf numFmtId="0" fontId="0" fillId="0" borderId="0" xfId="0"/>
    <xf numFmtId="43" fontId="2" fillId="0" borderId="1" xfId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0" fillId="0" borderId="0" xfId="0" applyNumberFormat="1"/>
    <xf numFmtId="43" fontId="4" fillId="0" borderId="0" xfId="0" applyNumberFormat="1" applyFont="1" applyAlignment="1">
      <alignment horizontal="center" vertical="center"/>
    </xf>
    <xf numFmtId="43" fontId="2" fillId="0" borderId="0" xfId="0" applyNumberFormat="1" applyFont="1" applyAlignment="1">
      <alignment horizontal="center" vertical="center"/>
    </xf>
    <xf numFmtId="0" fontId="2" fillId="0" borderId="0" xfId="0" applyFont="1"/>
    <xf numFmtId="14" fontId="2" fillId="0" borderId="1" xfId="1" applyNumberFormat="1" applyFont="1" applyBorder="1" applyAlignment="1">
      <alignment horizontal="center" vertical="center"/>
    </xf>
    <xf numFmtId="0" fontId="6" fillId="0" borderId="0" xfId="0" applyFont="1" applyAlignment="1">
      <alignment wrapText="1"/>
    </xf>
    <xf numFmtId="14" fontId="6" fillId="0" borderId="1" xfId="1" applyNumberFormat="1" applyFont="1" applyBorder="1" applyAlignment="1">
      <alignment horizontal="center" vertical="center" wrapText="1"/>
    </xf>
    <xf numFmtId="43" fontId="6" fillId="0" borderId="1" xfId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165" fontId="11" fillId="0" borderId="1" xfId="0" applyNumberFormat="1" applyFont="1" applyBorder="1" applyAlignment="1">
      <alignment horizontal="center" vertical="center"/>
    </xf>
    <xf numFmtId="165" fontId="11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/>
    </xf>
    <xf numFmtId="165" fontId="1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8" fillId="0" borderId="0" xfId="0" applyFont="1"/>
    <xf numFmtId="0" fontId="15" fillId="0" borderId="0" xfId="0" applyFont="1"/>
    <xf numFmtId="0" fontId="2" fillId="0" borderId="4" xfId="0" applyFont="1" applyBorder="1" applyAlignment="1">
      <alignment horizontal="center" vertical="center"/>
    </xf>
    <xf numFmtId="43" fontId="2" fillId="0" borderId="9" xfId="1" applyFont="1" applyBorder="1" applyAlignment="1">
      <alignment horizontal="center" vertical="center"/>
    </xf>
    <xf numFmtId="43" fontId="2" fillId="0" borderId="11" xfId="1" applyFont="1" applyBorder="1" applyAlignment="1">
      <alignment horizontal="center" vertical="center"/>
    </xf>
    <xf numFmtId="164" fontId="2" fillId="0" borderId="11" xfId="1" applyNumberFormat="1" applyFont="1" applyBorder="1" applyAlignment="1">
      <alignment vertical="center"/>
    </xf>
    <xf numFmtId="0" fontId="8" fillId="0" borderId="7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43" fontId="16" fillId="0" borderId="8" xfId="1" applyFont="1" applyBorder="1" applyAlignment="1">
      <alignment horizontal="center" vertical="center"/>
    </xf>
    <xf numFmtId="43" fontId="16" fillId="0" borderId="1" xfId="1" applyFont="1" applyBorder="1" applyAlignment="1">
      <alignment horizontal="center" vertical="center"/>
    </xf>
    <xf numFmtId="164" fontId="16" fillId="0" borderId="1" xfId="1" applyNumberFormat="1" applyFont="1" applyBorder="1" applyAlignment="1">
      <alignment vertical="center"/>
    </xf>
    <xf numFmtId="164" fontId="17" fillId="0" borderId="1" xfId="1" applyNumberFormat="1" applyFont="1" applyBorder="1" applyAlignment="1">
      <alignment vertical="center"/>
    </xf>
    <xf numFmtId="43" fontId="17" fillId="0" borderId="8" xfId="1" applyFont="1" applyBorder="1" applyAlignment="1">
      <alignment horizontal="center" vertical="center"/>
    </xf>
    <xf numFmtId="43" fontId="17" fillId="0" borderId="1" xfId="1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43" fontId="8" fillId="0" borderId="3" xfId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14" fontId="8" fillId="0" borderId="1" xfId="1" applyNumberFormat="1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/>
    </xf>
    <xf numFmtId="164" fontId="17" fillId="0" borderId="13" xfId="1" applyNumberFormat="1" applyFont="1" applyBorder="1" applyAlignment="1">
      <alignment vertical="center"/>
    </xf>
    <xf numFmtId="0" fontId="16" fillId="0" borderId="1" xfId="0" applyFont="1" applyBorder="1" applyAlignment="1">
      <alignment horizontal="center" vertical="center"/>
    </xf>
    <xf numFmtId="43" fontId="16" fillId="0" borderId="11" xfId="1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164" fontId="16" fillId="0" borderId="14" xfId="1" applyNumberFormat="1" applyFont="1" applyBorder="1" applyAlignment="1">
      <alignment vertical="center"/>
    </xf>
    <xf numFmtId="43" fontId="19" fillId="0" borderId="1" xfId="1" applyFont="1" applyBorder="1" applyAlignment="1">
      <alignment horizontal="center" vertical="center"/>
    </xf>
    <xf numFmtId="14" fontId="2" fillId="0" borderId="1" xfId="1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/>
    </xf>
    <xf numFmtId="0" fontId="10" fillId="0" borderId="3" xfId="0" applyFont="1" applyBorder="1" applyAlignment="1">
      <alignment horizontal="center" vertical="center"/>
    </xf>
    <xf numFmtId="43" fontId="2" fillId="0" borderId="6" xfId="1" applyFont="1" applyBorder="1" applyAlignment="1">
      <alignment horizontal="center" vertical="center"/>
    </xf>
    <xf numFmtId="14" fontId="2" fillId="0" borderId="3" xfId="1" applyNumberFormat="1" applyFont="1" applyBorder="1" applyAlignment="1">
      <alignment horizontal="center" vertical="center"/>
    </xf>
    <xf numFmtId="43" fontId="6" fillId="0" borderId="6" xfId="1" applyFont="1" applyBorder="1" applyAlignment="1">
      <alignment horizontal="center" vertical="center" wrapText="1"/>
    </xf>
    <xf numFmtId="14" fontId="6" fillId="0" borderId="3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65" fontId="20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16" fillId="0" borderId="15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43" fontId="9" fillId="0" borderId="3" xfId="1" applyFont="1" applyBorder="1" applyAlignment="1">
      <alignment horizontal="center" vertical="center"/>
    </xf>
    <xf numFmtId="43" fontId="16" fillId="0" borderId="16" xfId="1" applyFont="1" applyBorder="1" applyAlignment="1">
      <alignment horizontal="center" vertical="center"/>
    </xf>
    <xf numFmtId="0" fontId="0" fillId="0" borderId="1" xfId="0" applyBorder="1"/>
    <xf numFmtId="165" fontId="2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43" fontId="2" fillId="0" borderId="3" xfId="1" applyFont="1" applyBorder="1" applyAlignment="1">
      <alignment horizontal="center" vertical="center"/>
    </xf>
    <xf numFmtId="43" fontId="4" fillId="0" borderId="3" xfId="1" applyFont="1" applyBorder="1" applyAlignment="1">
      <alignment horizontal="center" vertical="center"/>
    </xf>
    <xf numFmtId="165" fontId="20" fillId="0" borderId="3" xfId="0" applyNumberFormat="1" applyFont="1" applyBorder="1" applyAlignment="1">
      <alignment horizontal="center" vertical="center"/>
    </xf>
    <xf numFmtId="43" fontId="6" fillId="0" borderId="3" xfId="1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165" fontId="0" fillId="0" borderId="3" xfId="0" applyNumberFormat="1" applyBorder="1" applyAlignment="1">
      <alignment horizontal="center" vertical="center"/>
    </xf>
    <xf numFmtId="0" fontId="20" fillId="0" borderId="3" xfId="0" applyFont="1" applyBorder="1" applyAlignment="1">
      <alignment horizontal="center"/>
    </xf>
    <xf numFmtId="165" fontId="3" fillId="0" borderId="3" xfId="0" applyNumberFormat="1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/>
    </xf>
    <xf numFmtId="0" fontId="14" fillId="0" borderId="22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/>
    </xf>
    <xf numFmtId="14" fontId="2" fillId="0" borderId="6" xfId="1" applyNumberFormat="1" applyFont="1" applyBorder="1" applyAlignment="1">
      <alignment horizontal="center" vertical="center"/>
    </xf>
    <xf numFmtId="43" fontId="4" fillId="0" borderId="6" xfId="1" applyFont="1" applyBorder="1" applyAlignment="1">
      <alignment horizontal="center" vertical="center"/>
    </xf>
    <xf numFmtId="14" fontId="6" fillId="0" borderId="6" xfId="1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3" fontId="8" fillId="0" borderId="6" xfId="1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/>
    </xf>
    <xf numFmtId="43" fontId="16" fillId="0" borderId="23" xfId="1" applyFont="1" applyBorder="1" applyAlignment="1">
      <alignment horizontal="center" vertical="center"/>
    </xf>
    <xf numFmtId="43" fontId="8" fillId="0" borderId="23" xfId="1" applyFont="1" applyBorder="1" applyAlignment="1">
      <alignment horizontal="center" vertical="center"/>
    </xf>
    <xf numFmtId="43" fontId="8" fillId="0" borderId="25" xfId="1" applyFont="1" applyBorder="1" applyAlignment="1">
      <alignment horizontal="center" vertical="center"/>
    </xf>
    <xf numFmtId="14" fontId="23" fillId="0" borderId="22" xfId="1" applyNumberFormat="1" applyFont="1" applyBorder="1" applyAlignment="1">
      <alignment horizontal="center" vertical="center" wrapText="1"/>
    </xf>
    <xf numFmtId="14" fontId="23" fillId="0" borderId="23" xfId="1" applyNumberFormat="1" applyFont="1" applyBorder="1" applyAlignment="1">
      <alignment horizontal="center" vertical="center" wrapText="1"/>
    </xf>
    <xf numFmtId="43" fontId="23" fillId="0" borderId="23" xfId="1" applyFont="1" applyBorder="1" applyAlignment="1">
      <alignment horizontal="center" vertical="center" wrapText="1"/>
    </xf>
    <xf numFmtId="0" fontId="23" fillId="0" borderId="23" xfId="0" applyFont="1" applyBorder="1" applyAlignment="1">
      <alignment horizontal="center" vertical="center" wrapText="1"/>
    </xf>
    <xf numFmtId="43" fontId="15" fillId="0" borderId="23" xfId="1" applyFont="1" applyBorder="1" applyAlignment="1">
      <alignment horizontal="center" vertical="center" wrapText="1"/>
    </xf>
    <xf numFmtId="0" fontId="23" fillId="0" borderId="23" xfId="0" applyFont="1" applyBorder="1" applyAlignment="1">
      <alignment horizontal="center"/>
    </xf>
    <xf numFmtId="43" fontId="15" fillId="0" borderId="25" xfId="1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/>
    </xf>
    <xf numFmtId="43" fontId="17" fillId="0" borderId="23" xfId="1" applyFont="1" applyBorder="1" applyAlignment="1">
      <alignment horizontal="center" vertical="center"/>
    </xf>
    <xf numFmtId="43" fontId="15" fillId="0" borderId="23" xfId="1" applyFont="1" applyBorder="1" applyAlignment="1">
      <alignment horizontal="center" vertical="center"/>
    </xf>
    <xf numFmtId="43" fontId="15" fillId="0" borderId="25" xfId="1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7" fontId="0" fillId="0" borderId="0" xfId="0" applyNumberFormat="1"/>
    <xf numFmtId="0" fontId="8" fillId="0" borderId="29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14" fontId="23" fillId="0" borderId="32" xfId="1" applyNumberFormat="1" applyFont="1" applyBorder="1" applyAlignment="1">
      <alignment horizontal="center" vertical="center" wrapText="1"/>
    </xf>
    <xf numFmtId="14" fontId="23" fillId="0" borderId="33" xfId="1" applyNumberFormat="1" applyFont="1" applyBorder="1" applyAlignment="1">
      <alignment horizontal="center" vertical="center" wrapText="1"/>
    </xf>
    <xf numFmtId="43" fontId="23" fillId="0" borderId="33" xfId="1" applyFont="1" applyBorder="1" applyAlignment="1">
      <alignment horizontal="center" vertical="center" wrapText="1"/>
    </xf>
    <xf numFmtId="43" fontId="23" fillId="0" borderId="5" xfId="1" applyFont="1" applyBorder="1" applyAlignment="1">
      <alignment horizontal="center" vertical="center" wrapText="1"/>
    </xf>
    <xf numFmtId="43" fontId="23" fillId="0" borderId="0" xfId="1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43" fontId="15" fillId="0" borderId="0" xfId="1" applyFont="1" applyBorder="1" applyAlignment="1">
      <alignment horizontal="center" vertical="center" wrapText="1"/>
    </xf>
    <xf numFmtId="0" fontId="23" fillId="0" borderId="0" xfId="0" applyFont="1" applyAlignment="1">
      <alignment horizontal="center"/>
    </xf>
    <xf numFmtId="43" fontId="15" fillId="0" borderId="34" xfId="1" applyFont="1" applyBorder="1" applyAlignment="1">
      <alignment horizontal="center" vertical="center" wrapText="1"/>
    </xf>
    <xf numFmtId="43" fontId="15" fillId="0" borderId="33" xfId="1" applyFont="1" applyBorder="1" applyAlignment="1">
      <alignment horizontal="center" vertical="center" wrapText="1"/>
    </xf>
    <xf numFmtId="43" fontId="15" fillId="0" borderId="5" xfId="1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14" fontId="8" fillId="0" borderId="37" xfId="0" applyNumberFormat="1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14" fontId="8" fillId="0" borderId="18" xfId="0" applyNumberFormat="1" applyFont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24" fillId="0" borderId="29" xfId="0" applyFont="1" applyBorder="1" applyAlignment="1">
      <alignment horizontal="center" vertical="center"/>
    </xf>
    <xf numFmtId="14" fontId="8" fillId="0" borderId="35" xfId="0" applyNumberFormat="1" applyFont="1" applyBorder="1" applyAlignment="1">
      <alignment horizontal="center" vertical="center"/>
    </xf>
    <xf numFmtId="0" fontId="0" fillId="0" borderId="40" xfId="0" applyBorder="1"/>
    <xf numFmtId="0" fontId="0" fillId="0" borderId="41" xfId="0" applyBorder="1"/>
    <xf numFmtId="0" fontId="18" fillId="0" borderId="18" xfId="0" applyFont="1" applyBorder="1" applyAlignment="1">
      <alignment horizontal="center" vertical="center"/>
    </xf>
    <xf numFmtId="1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43" fontId="2" fillId="0" borderId="1" xfId="1" applyFont="1" applyBorder="1" applyAlignment="1">
      <alignment horizontal="center" vertical="center"/>
    </xf>
    <xf numFmtId="14" fontId="2" fillId="0" borderId="1" xfId="1" applyNumberFormat="1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43" fontId="6" fillId="0" borderId="1" xfId="1" applyFont="1" applyBorder="1" applyAlignment="1">
      <alignment horizontal="center" vertical="center" wrapText="1"/>
    </xf>
    <xf numFmtId="14" fontId="6" fillId="0" borderId="1" xfId="1" applyNumberFormat="1" applyFont="1" applyBorder="1" applyAlignment="1">
      <alignment horizontal="center" vertical="center" wrapText="1"/>
    </xf>
    <xf numFmtId="14" fontId="7" fillId="0" borderId="5" xfId="0" applyNumberFormat="1" applyFont="1" applyBorder="1" applyAlignment="1">
      <alignment horizontal="center" vertical="center" wrapText="1"/>
    </xf>
    <xf numFmtId="14" fontId="7" fillId="0" borderId="0" xfId="0" applyNumberFormat="1" applyFont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21" fillId="0" borderId="20" xfId="0" applyFont="1" applyBorder="1" applyAlignment="1">
      <alignment horizontal="center" vertical="center" wrapText="1"/>
    </xf>
    <xf numFmtId="0" fontId="21" fillId="0" borderId="21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25" fillId="0" borderId="22" xfId="0" applyFont="1" applyBorder="1" applyAlignment="1">
      <alignment horizontal="center" vertical="center"/>
    </xf>
    <xf numFmtId="0" fontId="25" fillId="0" borderId="23" xfId="0" applyFont="1" applyBorder="1" applyAlignment="1">
      <alignment horizontal="center" vertical="center"/>
    </xf>
    <xf numFmtId="0" fontId="25" fillId="0" borderId="25" xfId="0" applyFont="1" applyBorder="1" applyAlignment="1">
      <alignment horizontal="center" vertical="center"/>
    </xf>
  </cellXfs>
  <cellStyles count="3">
    <cellStyle name="Comma" xfId="1" builtinId="3"/>
    <cellStyle name="Currency 2" xfId="2" xr:uid="{0CE9A9EB-1FDE-4DF4-8564-1DD3885F67D9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Marquee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R48"/>
  <sheetViews>
    <sheetView rightToLeft="1" topLeftCell="A2" zoomScale="71" zoomScaleNormal="71" workbookViewId="0">
      <pane ySplit="2" topLeftCell="A4" activePane="bottomLeft" state="frozen"/>
      <selection activeCell="AR14" sqref="AR14"/>
      <selection pane="bottomLeft" activeCell="AM27" sqref="AM27"/>
    </sheetView>
  </sheetViews>
  <sheetFormatPr defaultColWidth="19" defaultRowHeight="15" x14ac:dyDescent="0.25"/>
  <cols>
    <col min="1" max="1" width="45.140625" customWidth="1"/>
    <col min="2" max="2" width="14.5703125" bestFit="1" customWidth="1"/>
    <col min="4" max="4" width="41" bestFit="1" customWidth="1"/>
    <col min="6" max="6" width="82.85546875" bestFit="1" customWidth="1"/>
    <col min="9" max="9" width="26" bestFit="1" customWidth="1"/>
    <col min="31" max="33" width="19" customWidth="1"/>
    <col min="34" max="34" width="28.28515625" bestFit="1" customWidth="1"/>
  </cols>
  <sheetData>
    <row r="1" spans="1:44" ht="15.75" hidden="1" thickBot="1" x14ac:dyDescent="0.3"/>
    <row r="2" spans="1:44" ht="36.75" customHeight="1" thickBot="1" x14ac:dyDescent="0.35">
      <c r="A2" s="143" t="s">
        <v>82</v>
      </c>
      <c r="B2" s="144"/>
      <c r="C2" s="144"/>
      <c r="D2" s="144"/>
      <c r="E2" s="145"/>
      <c r="F2" s="134" t="s">
        <v>83</v>
      </c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4" s="20" customFormat="1" ht="63.75" thickBot="1" x14ac:dyDescent="0.4">
      <c r="A3" s="76" t="s">
        <v>34</v>
      </c>
      <c r="B3" s="77" t="s">
        <v>86</v>
      </c>
      <c r="C3" s="138" t="s">
        <v>37</v>
      </c>
      <c r="D3" s="139"/>
      <c r="E3" s="77" t="s">
        <v>0</v>
      </c>
      <c r="F3" s="77" t="s">
        <v>38</v>
      </c>
      <c r="G3" s="77" t="s">
        <v>2</v>
      </c>
      <c r="H3" s="77" t="s">
        <v>9</v>
      </c>
      <c r="I3" s="77" t="s">
        <v>56</v>
      </c>
      <c r="J3" s="77" t="s">
        <v>7</v>
      </c>
      <c r="K3" s="77" t="s">
        <v>14</v>
      </c>
      <c r="L3" s="77" t="s">
        <v>57</v>
      </c>
      <c r="M3" s="77" t="s">
        <v>29</v>
      </c>
      <c r="N3" s="77" t="s">
        <v>8</v>
      </c>
      <c r="O3" s="77" t="s">
        <v>10</v>
      </c>
      <c r="P3" s="77" t="s">
        <v>17</v>
      </c>
      <c r="Q3" s="77" t="s">
        <v>15</v>
      </c>
      <c r="R3" s="78" t="s">
        <v>19</v>
      </c>
      <c r="S3" s="78" t="s">
        <v>16</v>
      </c>
      <c r="T3" s="77" t="s">
        <v>20</v>
      </c>
      <c r="U3" s="77" t="s">
        <v>21</v>
      </c>
      <c r="V3" s="77" t="s">
        <v>22</v>
      </c>
      <c r="W3" s="77" t="s">
        <v>23</v>
      </c>
      <c r="X3" s="77" t="s">
        <v>24</v>
      </c>
      <c r="Y3" s="77" t="s">
        <v>30</v>
      </c>
      <c r="Z3" s="78" t="s">
        <v>35</v>
      </c>
      <c r="AA3" s="77" t="s">
        <v>36</v>
      </c>
      <c r="AB3" s="77" t="s">
        <v>45</v>
      </c>
      <c r="AC3" s="77" t="s">
        <v>46</v>
      </c>
      <c r="AD3" s="77" t="s">
        <v>123</v>
      </c>
      <c r="AE3" s="77" t="s">
        <v>72</v>
      </c>
      <c r="AF3" s="77" t="s">
        <v>77</v>
      </c>
      <c r="AG3" s="77" t="s">
        <v>78</v>
      </c>
      <c r="AH3" s="77" t="s">
        <v>79</v>
      </c>
      <c r="AI3" s="77" t="s">
        <v>48</v>
      </c>
      <c r="AJ3" s="77" t="s">
        <v>52</v>
      </c>
      <c r="AK3" s="77" t="s">
        <v>51</v>
      </c>
      <c r="AL3" s="77" t="s">
        <v>50</v>
      </c>
      <c r="AM3" s="77" t="s">
        <v>58</v>
      </c>
      <c r="AN3" s="77" t="s">
        <v>80</v>
      </c>
      <c r="AO3" s="77" t="s">
        <v>73</v>
      </c>
      <c r="AP3" s="77" t="s">
        <v>76</v>
      </c>
      <c r="AQ3" s="79" t="s">
        <v>269</v>
      </c>
      <c r="AR3" s="79" t="s">
        <v>378</v>
      </c>
    </row>
    <row r="4" spans="1:44" ht="25.5" customHeight="1" x14ac:dyDescent="0.25">
      <c r="A4" s="53"/>
      <c r="B4" s="53"/>
      <c r="C4" s="67"/>
      <c r="D4" s="51" t="s">
        <v>60</v>
      </c>
      <c r="E4" s="68">
        <v>12054</v>
      </c>
      <c r="F4" s="69" t="s">
        <v>93</v>
      </c>
      <c r="G4" s="68">
        <f>SUM(H4:AR4)</f>
        <v>700</v>
      </c>
      <c r="H4" s="68"/>
      <c r="I4" s="68"/>
      <c r="J4" s="68"/>
      <c r="K4" s="68"/>
      <c r="L4" s="68"/>
      <c r="M4" s="68"/>
      <c r="N4" s="68"/>
      <c r="O4" s="68"/>
      <c r="P4" s="68"/>
      <c r="Q4" s="68">
        <v>700</v>
      </c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</row>
    <row r="5" spans="1:44" ht="25.5" customHeight="1" x14ac:dyDescent="0.25">
      <c r="A5" s="8"/>
      <c r="B5" s="141">
        <f>E5+E6+E7</f>
        <v>20000</v>
      </c>
      <c r="C5" s="140" t="s">
        <v>13</v>
      </c>
      <c r="D5" s="14" t="s">
        <v>92</v>
      </c>
      <c r="E5" s="36">
        <v>20000</v>
      </c>
      <c r="F5" s="57" t="s">
        <v>94</v>
      </c>
      <c r="G5" s="68">
        <f t="shared" ref="G5:G37" si="0">SUM(H5:AR5)</f>
        <v>250</v>
      </c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>
        <v>250</v>
      </c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25.5" customHeight="1" x14ac:dyDescent="0.25">
      <c r="A6" s="8"/>
      <c r="B6" s="142"/>
      <c r="C6" s="140"/>
      <c r="D6" s="14" t="s">
        <v>26</v>
      </c>
      <c r="E6" s="36"/>
      <c r="F6" s="57" t="s">
        <v>95</v>
      </c>
      <c r="G6" s="68">
        <f t="shared" si="0"/>
        <v>250</v>
      </c>
      <c r="H6" s="36"/>
      <c r="I6" s="36">
        <v>250</v>
      </c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</row>
    <row r="7" spans="1:44" ht="25.5" customHeight="1" x14ac:dyDescent="0.25">
      <c r="A7" s="8"/>
      <c r="B7" s="142"/>
      <c r="C7" s="140"/>
      <c r="D7" s="14" t="s">
        <v>59</v>
      </c>
      <c r="E7" s="36"/>
      <c r="F7" s="57" t="s">
        <v>96</v>
      </c>
      <c r="G7" s="68">
        <f t="shared" si="0"/>
        <v>2150</v>
      </c>
      <c r="H7" s="36"/>
      <c r="I7" s="36"/>
      <c r="J7" s="36"/>
      <c r="K7" s="36"/>
      <c r="L7" s="36"/>
      <c r="M7" s="36">
        <v>2150</v>
      </c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</row>
    <row r="8" spans="1:44" ht="25.5" customHeight="1" x14ac:dyDescent="0.25">
      <c r="A8" s="8"/>
      <c r="B8" s="141">
        <f>E8+E9</f>
        <v>1505</v>
      </c>
      <c r="C8" s="140" t="s">
        <v>11</v>
      </c>
      <c r="D8" s="14" t="s">
        <v>31</v>
      </c>
      <c r="E8" s="36">
        <v>335</v>
      </c>
      <c r="F8" s="57" t="s">
        <v>97</v>
      </c>
      <c r="G8" s="68">
        <f t="shared" si="0"/>
        <v>1650</v>
      </c>
      <c r="H8" s="36"/>
      <c r="I8" s="36"/>
      <c r="J8" s="36"/>
      <c r="K8" s="36"/>
      <c r="L8" s="36"/>
      <c r="M8" s="36">
        <v>1650</v>
      </c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</row>
    <row r="9" spans="1:44" ht="25.5" customHeight="1" x14ac:dyDescent="0.25">
      <c r="A9" s="8"/>
      <c r="B9" s="142"/>
      <c r="C9" s="140"/>
      <c r="D9" s="14" t="s">
        <v>32</v>
      </c>
      <c r="E9" s="36">
        <v>1170</v>
      </c>
      <c r="F9" s="57" t="s">
        <v>98</v>
      </c>
      <c r="G9" s="68">
        <f t="shared" si="0"/>
        <v>1157</v>
      </c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>
        <v>1157</v>
      </c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</row>
    <row r="10" spans="1:44" ht="25.5" customHeight="1" x14ac:dyDescent="0.25">
      <c r="A10" s="8"/>
      <c r="B10" s="8"/>
      <c r="C10" s="1"/>
      <c r="D10" s="14" t="s">
        <v>12</v>
      </c>
      <c r="E10" s="36"/>
      <c r="F10" s="57" t="s">
        <v>103</v>
      </c>
      <c r="G10" s="68">
        <f t="shared" si="0"/>
        <v>10000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>
        <v>10000</v>
      </c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</row>
    <row r="11" spans="1:44" ht="77.25" customHeight="1" x14ac:dyDescent="0.25">
      <c r="A11" s="49" t="s">
        <v>91</v>
      </c>
      <c r="B11" s="141">
        <f>E11+E12</f>
        <v>42995</v>
      </c>
      <c r="C11" s="140" t="s">
        <v>18</v>
      </c>
      <c r="D11" s="14" t="s">
        <v>27</v>
      </c>
      <c r="E11" s="36">
        <v>37440</v>
      </c>
      <c r="F11" s="57" t="s">
        <v>99</v>
      </c>
      <c r="G11" s="68">
        <f t="shared" si="0"/>
        <v>500</v>
      </c>
      <c r="H11" s="36"/>
      <c r="I11" s="36"/>
      <c r="J11" s="36"/>
      <c r="K11" s="36"/>
      <c r="L11" s="36"/>
      <c r="M11" s="36"/>
      <c r="N11" s="36"/>
      <c r="O11" s="36"/>
      <c r="P11" s="36"/>
      <c r="Q11" s="36">
        <v>500</v>
      </c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</row>
    <row r="12" spans="1:44" ht="27.75" customHeight="1" x14ac:dyDescent="0.25">
      <c r="A12" s="64"/>
      <c r="B12" s="142"/>
      <c r="C12" s="140"/>
      <c r="D12" s="14" t="s">
        <v>28</v>
      </c>
      <c r="E12" s="36">
        <v>5555</v>
      </c>
      <c r="F12" s="57" t="s">
        <v>100</v>
      </c>
      <c r="G12" s="68">
        <f t="shared" si="0"/>
        <v>1100</v>
      </c>
      <c r="H12" s="36"/>
      <c r="I12" s="36"/>
      <c r="J12" s="36"/>
      <c r="K12" s="36"/>
      <c r="L12" s="36">
        <v>1100</v>
      </c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</row>
    <row r="13" spans="1:44" ht="25.5" customHeight="1" x14ac:dyDescent="0.25">
      <c r="A13" s="8"/>
      <c r="B13" s="141">
        <f>E13+E14</f>
        <v>1000</v>
      </c>
      <c r="C13" s="140" t="s">
        <v>42</v>
      </c>
      <c r="D13" s="14" t="s">
        <v>43</v>
      </c>
      <c r="E13" s="36"/>
      <c r="F13" s="57" t="s">
        <v>101</v>
      </c>
      <c r="G13" s="68">
        <f t="shared" si="0"/>
        <v>832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>
        <v>832</v>
      </c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</row>
    <row r="14" spans="1:44" ht="25.5" customHeight="1" x14ac:dyDescent="0.25">
      <c r="A14" s="8"/>
      <c r="B14" s="142"/>
      <c r="C14" s="140"/>
      <c r="D14" s="14" t="s">
        <v>44</v>
      </c>
      <c r="E14" s="1">
        <v>1000</v>
      </c>
      <c r="F14" s="57" t="s">
        <v>102</v>
      </c>
      <c r="G14" s="68">
        <f t="shared" si="0"/>
        <v>100</v>
      </c>
      <c r="H14" s="36"/>
      <c r="I14" s="36">
        <v>100</v>
      </c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</row>
    <row r="15" spans="1:44" ht="25.5" customHeight="1" x14ac:dyDescent="0.25">
      <c r="A15" s="8"/>
      <c r="B15" s="8"/>
      <c r="C15" s="1"/>
      <c r="D15" s="14" t="s">
        <v>39</v>
      </c>
      <c r="E15" s="1"/>
      <c r="F15" s="1"/>
      <c r="G15" s="68">
        <f t="shared" si="0"/>
        <v>0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</row>
    <row r="16" spans="1:44" ht="25.5" customHeight="1" x14ac:dyDescent="0.25">
      <c r="A16" s="8"/>
      <c r="B16" s="8"/>
      <c r="C16" s="1"/>
      <c r="D16" s="14" t="s">
        <v>191</v>
      </c>
      <c r="E16" s="1"/>
      <c r="F16" s="1"/>
      <c r="G16" s="68">
        <f t="shared" si="0"/>
        <v>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</row>
    <row r="17" spans="1:44" ht="25.5" customHeight="1" x14ac:dyDescent="0.25">
      <c r="A17" s="8"/>
      <c r="B17" s="8"/>
      <c r="C17" s="1"/>
      <c r="D17" s="14" t="s">
        <v>33</v>
      </c>
      <c r="E17" s="1"/>
      <c r="F17" s="1"/>
      <c r="G17" s="68">
        <f t="shared" si="0"/>
        <v>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</row>
    <row r="18" spans="1:44" ht="25.5" customHeight="1" x14ac:dyDescent="0.25">
      <c r="A18" s="8"/>
      <c r="B18" s="8"/>
      <c r="C18" s="1"/>
      <c r="D18" s="14" t="s">
        <v>47</v>
      </c>
      <c r="E18" s="1"/>
      <c r="F18" s="1"/>
      <c r="G18" s="68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</row>
    <row r="19" spans="1:44" ht="25.5" customHeight="1" x14ac:dyDescent="0.25">
      <c r="A19" s="8"/>
      <c r="B19" s="8"/>
      <c r="C19" s="1"/>
      <c r="D19" s="14" t="s">
        <v>40</v>
      </c>
      <c r="E19" s="1"/>
      <c r="F19" s="1"/>
      <c r="G19" s="68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</row>
    <row r="20" spans="1:44" ht="25.5" customHeight="1" x14ac:dyDescent="0.25">
      <c r="A20" s="8"/>
      <c r="B20" s="8"/>
      <c r="C20" s="1"/>
      <c r="D20" s="14" t="s">
        <v>41</v>
      </c>
      <c r="E20" s="1"/>
      <c r="F20" s="1"/>
      <c r="G20" s="68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</row>
    <row r="21" spans="1:44" ht="25.5" customHeight="1" x14ac:dyDescent="0.25">
      <c r="A21" s="8"/>
      <c r="B21" s="8"/>
      <c r="C21" s="1"/>
      <c r="D21" s="14" t="s">
        <v>65</v>
      </c>
      <c r="E21" s="1">
        <v>675</v>
      </c>
      <c r="F21" s="1"/>
      <c r="G21" s="68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</row>
    <row r="22" spans="1:44" ht="25.5" customHeight="1" x14ac:dyDescent="0.25">
      <c r="A22" s="8"/>
      <c r="B22" s="8"/>
      <c r="C22" s="1"/>
      <c r="D22" s="14" t="s">
        <v>61</v>
      </c>
      <c r="E22" s="1"/>
      <c r="F22" s="1"/>
      <c r="G22" s="68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</row>
    <row r="23" spans="1:44" ht="25.5" customHeight="1" x14ac:dyDescent="0.25">
      <c r="A23" s="8"/>
      <c r="B23" s="8"/>
      <c r="C23" s="1"/>
      <c r="D23" s="14" t="s">
        <v>66</v>
      </c>
      <c r="E23" s="1"/>
      <c r="F23" s="1"/>
      <c r="G23" s="68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</row>
    <row r="24" spans="1:44" ht="25.5" customHeight="1" x14ac:dyDescent="0.25">
      <c r="A24" s="8"/>
      <c r="B24" s="8"/>
      <c r="C24" s="1"/>
      <c r="D24" s="14" t="s">
        <v>90</v>
      </c>
      <c r="E24" s="1"/>
      <c r="F24" s="1"/>
      <c r="G24" s="68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</row>
    <row r="25" spans="1:44" ht="25.5" customHeight="1" x14ac:dyDescent="0.25">
      <c r="A25" s="8"/>
      <c r="B25" s="8"/>
      <c r="C25" s="1"/>
      <c r="D25" s="14" t="s">
        <v>196</v>
      </c>
      <c r="E25" s="1"/>
      <c r="F25" s="1"/>
      <c r="G25" s="68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</row>
    <row r="26" spans="1:44" ht="25.5" customHeight="1" x14ac:dyDescent="0.25">
      <c r="A26" s="8"/>
      <c r="B26" s="8"/>
      <c r="C26" s="1"/>
      <c r="D26" s="14" t="s">
        <v>301</v>
      </c>
      <c r="E26" s="1"/>
      <c r="F26" s="1"/>
      <c r="G26" s="68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</row>
    <row r="27" spans="1:44" ht="25.5" customHeight="1" x14ac:dyDescent="0.25">
      <c r="A27" s="8"/>
      <c r="B27" s="8"/>
      <c r="C27" s="1"/>
      <c r="D27" s="14" t="s">
        <v>375</v>
      </c>
      <c r="E27" s="1"/>
      <c r="F27" s="1"/>
      <c r="G27" s="68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</row>
    <row r="28" spans="1:44" ht="25.5" customHeight="1" x14ac:dyDescent="0.25">
      <c r="A28" s="8"/>
      <c r="B28" s="8"/>
      <c r="C28" s="1"/>
      <c r="D28" s="1"/>
      <c r="E28" s="1"/>
      <c r="F28" s="1"/>
      <c r="G28" s="68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</row>
    <row r="29" spans="1:44" ht="25.5" customHeight="1" x14ac:dyDescent="0.25">
      <c r="A29" s="8"/>
      <c r="B29" s="8"/>
      <c r="C29" s="1"/>
      <c r="D29" s="1"/>
      <c r="E29" s="1"/>
      <c r="F29" s="1"/>
      <c r="G29" s="68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</row>
    <row r="30" spans="1:44" ht="25.5" customHeight="1" x14ac:dyDescent="0.25">
      <c r="A30" s="8"/>
      <c r="B30" s="8"/>
      <c r="C30" s="1"/>
      <c r="D30" s="1"/>
      <c r="E30" s="1"/>
      <c r="F30" s="1"/>
      <c r="G30" s="68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</row>
    <row r="31" spans="1:44" ht="25.5" customHeight="1" x14ac:dyDescent="0.25">
      <c r="A31" s="8"/>
      <c r="B31" s="8"/>
      <c r="C31" s="1"/>
      <c r="D31" s="1"/>
      <c r="E31" s="1"/>
      <c r="F31" s="1"/>
      <c r="G31" s="68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</row>
    <row r="32" spans="1:44" ht="25.5" customHeight="1" x14ac:dyDescent="0.25">
      <c r="A32" s="8"/>
      <c r="B32" s="8"/>
      <c r="C32" s="1"/>
      <c r="D32" s="1"/>
      <c r="E32" s="1"/>
      <c r="F32" s="1"/>
      <c r="G32" s="68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</row>
    <row r="33" spans="1:44" ht="25.5" customHeight="1" x14ac:dyDescent="0.25">
      <c r="A33" s="8"/>
      <c r="B33" s="8"/>
      <c r="C33" s="1"/>
      <c r="D33" s="1"/>
      <c r="E33" s="1"/>
      <c r="F33" s="1"/>
      <c r="G33" s="68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</row>
    <row r="34" spans="1:44" ht="25.5" customHeight="1" x14ac:dyDescent="0.25">
      <c r="A34" s="8"/>
      <c r="B34" s="8"/>
      <c r="C34" s="1"/>
      <c r="D34" s="1"/>
      <c r="E34" s="1"/>
      <c r="F34" s="1"/>
      <c r="G34" s="68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</row>
    <row r="35" spans="1:44" ht="25.5" customHeight="1" x14ac:dyDescent="0.25">
      <c r="A35" s="8"/>
      <c r="B35" s="8"/>
      <c r="C35" s="1"/>
      <c r="D35" s="1"/>
      <c r="E35" s="1"/>
      <c r="F35" s="1"/>
      <c r="G35" s="68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</row>
    <row r="36" spans="1:44" ht="25.5" customHeight="1" x14ac:dyDescent="0.25">
      <c r="A36" s="8"/>
      <c r="B36" s="8"/>
      <c r="C36" s="1"/>
      <c r="D36" s="1"/>
      <c r="E36" s="1"/>
      <c r="F36" s="1"/>
      <c r="G36" s="68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</row>
    <row r="37" spans="1:44" ht="25.5" customHeight="1" thickBot="1" x14ac:dyDescent="0.3">
      <c r="A37" s="84"/>
      <c r="B37" s="84"/>
      <c r="C37" s="52"/>
      <c r="D37" s="52"/>
      <c r="E37" s="52"/>
      <c r="F37" s="52"/>
      <c r="G37" s="68">
        <f t="shared" si="0"/>
        <v>0</v>
      </c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</row>
    <row r="38" spans="1:44" ht="41.25" customHeight="1" thickBot="1" x14ac:dyDescent="0.3">
      <c r="A38" s="136" t="s">
        <v>1</v>
      </c>
      <c r="B38" s="137"/>
      <c r="C38" s="137"/>
      <c r="D38" s="137"/>
      <c r="E38" s="90">
        <f>SUM(E4:E37)</f>
        <v>78229</v>
      </c>
      <c r="F38" s="89"/>
      <c r="G38" s="91">
        <f>SUM(G4:G37)</f>
        <v>18689</v>
      </c>
      <c r="H38" s="91">
        <f>SUM(H4:H37)</f>
        <v>0</v>
      </c>
      <c r="I38" s="91">
        <f>SUM(I4:I37)</f>
        <v>350</v>
      </c>
      <c r="J38" s="91">
        <f t="shared" ref="J38:AM38" si="1">SUM(J4:J37)</f>
        <v>0</v>
      </c>
      <c r="K38" s="91">
        <f t="shared" si="1"/>
        <v>0</v>
      </c>
      <c r="L38" s="91">
        <f t="shared" si="1"/>
        <v>1100</v>
      </c>
      <c r="M38" s="91">
        <f t="shared" si="1"/>
        <v>3800</v>
      </c>
      <c r="N38" s="91">
        <f t="shared" si="1"/>
        <v>0</v>
      </c>
      <c r="O38" s="91">
        <f t="shared" si="1"/>
        <v>0</v>
      </c>
      <c r="P38" s="91">
        <f t="shared" si="1"/>
        <v>0</v>
      </c>
      <c r="Q38" s="91">
        <f t="shared" si="1"/>
        <v>1200</v>
      </c>
      <c r="R38" s="91">
        <f t="shared" si="1"/>
        <v>0</v>
      </c>
      <c r="S38" s="91">
        <f t="shared" si="1"/>
        <v>0</v>
      </c>
      <c r="T38" s="91">
        <f t="shared" si="1"/>
        <v>250</v>
      </c>
      <c r="U38" s="91">
        <f t="shared" si="1"/>
        <v>1989</v>
      </c>
      <c r="V38" s="91">
        <f t="shared" si="1"/>
        <v>0</v>
      </c>
      <c r="W38" s="91">
        <f t="shared" si="1"/>
        <v>10000</v>
      </c>
      <c r="X38" s="91">
        <f t="shared" si="1"/>
        <v>0</v>
      </c>
      <c r="Y38" s="91">
        <f t="shared" si="1"/>
        <v>0</v>
      </c>
      <c r="Z38" s="91">
        <f t="shared" si="1"/>
        <v>0</v>
      </c>
      <c r="AA38" s="91">
        <f t="shared" si="1"/>
        <v>0</v>
      </c>
      <c r="AB38" s="91">
        <f t="shared" si="1"/>
        <v>0</v>
      </c>
      <c r="AC38" s="91">
        <f t="shared" si="1"/>
        <v>0</v>
      </c>
      <c r="AD38" s="91">
        <f t="shared" si="1"/>
        <v>0</v>
      </c>
      <c r="AE38" s="91">
        <f t="shared" si="1"/>
        <v>0</v>
      </c>
      <c r="AF38" s="91">
        <f t="shared" ref="AF38:AH38" si="2">SUM(AF4:AF37)</f>
        <v>0</v>
      </c>
      <c r="AG38" s="91">
        <f t="shared" si="2"/>
        <v>0</v>
      </c>
      <c r="AH38" s="91">
        <f t="shared" si="2"/>
        <v>0</v>
      </c>
      <c r="AI38" s="91">
        <f t="shared" si="1"/>
        <v>0</v>
      </c>
      <c r="AJ38" s="91">
        <f t="shared" si="1"/>
        <v>0</v>
      </c>
      <c r="AK38" s="91">
        <f t="shared" si="1"/>
        <v>0</v>
      </c>
      <c r="AL38" s="91">
        <f t="shared" si="1"/>
        <v>0</v>
      </c>
      <c r="AM38" s="91">
        <f t="shared" si="1"/>
        <v>0</v>
      </c>
      <c r="AN38" s="91">
        <f t="shared" ref="AN38:AO38" si="3">SUM(AN4:AN37)</f>
        <v>0</v>
      </c>
      <c r="AO38" s="91">
        <f t="shared" si="3"/>
        <v>0</v>
      </c>
      <c r="AP38" s="91">
        <f t="shared" ref="AP38:AQ38" si="4">SUM(AP4:AP37)</f>
        <v>0</v>
      </c>
      <c r="AQ38" s="92">
        <f t="shared" si="4"/>
        <v>0</v>
      </c>
      <c r="AR38" s="92">
        <f t="shared" ref="AR38" si="5">SUM(AR4:AR37)</f>
        <v>0</v>
      </c>
    </row>
    <row r="40" spans="1:44" ht="30.75" customHeight="1" thickBot="1" x14ac:dyDescent="0.3"/>
    <row r="41" spans="1:44" ht="48.75" customHeight="1" x14ac:dyDescent="0.25">
      <c r="A41" s="26" t="s">
        <v>3</v>
      </c>
      <c r="B41" s="22"/>
      <c r="C41" s="30">
        <f>+E38</f>
        <v>78229</v>
      </c>
      <c r="D41" s="23"/>
    </row>
    <row r="42" spans="1:44" ht="46.5" customHeight="1" x14ac:dyDescent="0.25">
      <c r="A42" s="27" t="s">
        <v>4</v>
      </c>
      <c r="B42" s="19"/>
      <c r="C42" s="31">
        <f>G38</f>
        <v>18689</v>
      </c>
      <c r="D42" s="24"/>
    </row>
    <row r="43" spans="1:44" ht="46.5" customHeight="1" x14ac:dyDescent="0.25">
      <c r="A43" s="27" t="s">
        <v>5</v>
      </c>
      <c r="B43" s="19"/>
      <c r="C43" s="32">
        <f>+C41-C42</f>
        <v>59540</v>
      </c>
      <c r="D43" s="25"/>
    </row>
    <row r="44" spans="1:44" ht="51.75" customHeight="1" x14ac:dyDescent="0.25"/>
    <row r="45" spans="1:44" ht="46.5" customHeight="1" x14ac:dyDescent="0.25"/>
    <row r="46" spans="1:44" ht="34.5" customHeight="1" x14ac:dyDescent="0.25">
      <c r="Q46" t="s">
        <v>6</v>
      </c>
    </row>
    <row r="47" spans="1:44" ht="36.75" customHeight="1" x14ac:dyDescent="0.25"/>
    <row r="48" spans="1:44" ht="30" customHeight="1" x14ac:dyDescent="0.25"/>
  </sheetData>
  <mergeCells count="12">
    <mergeCell ref="F2:R2"/>
    <mergeCell ref="A38:D38"/>
    <mergeCell ref="C3:D3"/>
    <mergeCell ref="C13:C14"/>
    <mergeCell ref="C5:C7"/>
    <mergeCell ref="B5:B7"/>
    <mergeCell ref="B8:B9"/>
    <mergeCell ref="B13:B14"/>
    <mergeCell ref="C8:C9"/>
    <mergeCell ref="B11:B12"/>
    <mergeCell ref="C11:C12"/>
    <mergeCell ref="A2:E2"/>
  </mergeCells>
  <printOptions horizontalCentered="1" verticalCentered="1"/>
  <pageMargins left="0" right="0" top="0" bottom="0" header="0.31496062992125984" footer="0.31496062992125984"/>
  <pageSetup scale="3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R48"/>
  <sheetViews>
    <sheetView rightToLeft="1" topLeftCell="A2" zoomScale="70" zoomScaleNormal="70" workbookViewId="0">
      <pane xSplit="6" ySplit="2" topLeftCell="G4" activePane="bottomRight" state="frozen"/>
      <selection activeCell="AM27" sqref="AM27"/>
      <selection pane="topRight" activeCell="AM27" sqref="AM27"/>
      <selection pane="bottomLeft" activeCell="AM27" sqref="AM27"/>
      <selection pane="bottomRight" activeCell="AM27" sqref="AM27"/>
    </sheetView>
  </sheetViews>
  <sheetFormatPr defaultColWidth="19" defaultRowHeight="15" x14ac:dyDescent="0.25"/>
  <cols>
    <col min="1" max="1" width="21.42578125" bestFit="1" customWidth="1"/>
    <col min="2" max="2" width="43.42578125" bestFit="1" customWidth="1"/>
    <col min="4" max="4" width="41" bestFit="1" customWidth="1"/>
    <col min="6" max="6" width="72" bestFit="1" customWidth="1"/>
    <col min="9" max="9" width="26" bestFit="1" customWidth="1"/>
    <col min="34" max="34" width="28.7109375" bestFit="1" customWidth="1"/>
  </cols>
  <sheetData>
    <row r="1" spans="1:44" ht="15.75" hidden="1" thickBot="1" x14ac:dyDescent="0.3"/>
    <row r="2" spans="1:44" ht="36.75" customHeight="1" thickBot="1" x14ac:dyDescent="0.35">
      <c r="A2" s="150" t="s">
        <v>82</v>
      </c>
      <c r="B2" s="151"/>
      <c r="C2" s="151"/>
      <c r="D2" s="151"/>
      <c r="E2" s="152"/>
      <c r="F2" s="134" t="s">
        <v>83</v>
      </c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4" s="21" customFormat="1" ht="63.75" thickBot="1" x14ac:dyDescent="0.4">
      <c r="A3" s="80" t="s">
        <v>34</v>
      </c>
      <c r="B3" s="81" t="s">
        <v>86</v>
      </c>
      <c r="C3" s="148" t="s">
        <v>37</v>
      </c>
      <c r="D3" s="149"/>
      <c r="E3" s="81" t="s">
        <v>0</v>
      </c>
      <c r="F3" s="81" t="s">
        <v>38</v>
      </c>
      <c r="G3" s="81" t="s">
        <v>2</v>
      </c>
      <c r="H3" s="81" t="s">
        <v>9</v>
      </c>
      <c r="I3" s="81" t="s">
        <v>56</v>
      </c>
      <c r="J3" s="81" t="s">
        <v>7</v>
      </c>
      <c r="K3" s="81" t="s">
        <v>14</v>
      </c>
      <c r="L3" s="81" t="s">
        <v>57</v>
      </c>
      <c r="M3" s="81" t="s">
        <v>29</v>
      </c>
      <c r="N3" s="81" t="s">
        <v>8</v>
      </c>
      <c r="O3" s="81" t="s">
        <v>10</v>
      </c>
      <c r="P3" s="81" t="s">
        <v>17</v>
      </c>
      <c r="Q3" s="81" t="s">
        <v>15</v>
      </c>
      <c r="R3" s="82" t="s">
        <v>19</v>
      </c>
      <c r="S3" s="82" t="s">
        <v>16</v>
      </c>
      <c r="T3" s="81" t="s">
        <v>20</v>
      </c>
      <c r="U3" s="81" t="s">
        <v>21</v>
      </c>
      <c r="V3" s="81" t="s">
        <v>22</v>
      </c>
      <c r="W3" s="81" t="s">
        <v>23</v>
      </c>
      <c r="X3" s="81" t="s">
        <v>24</v>
      </c>
      <c r="Y3" s="81" t="s">
        <v>30</v>
      </c>
      <c r="Z3" s="82" t="s">
        <v>35</v>
      </c>
      <c r="AA3" s="81" t="s">
        <v>36</v>
      </c>
      <c r="AB3" s="81" t="s">
        <v>45</v>
      </c>
      <c r="AC3" s="81" t="s">
        <v>46</v>
      </c>
      <c r="AD3" s="81" t="s">
        <v>123</v>
      </c>
      <c r="AE3" s="81" t="s">
        <v>72</v>
      </c>
      <c r="AF3" s="81" t="s">
        <v>77</v>
      </c>
      <c r="AG3" s="81" t="s">
        <v>78</v>
      </c>
      <c r="AH3" s="81" t="s">
        <v>79</v>
      </c>
      <c r="AI3" s="81" t="s">
        <v>48</v>
      </c>
      <c r="AJ3" s="81" t="s">
        <v>52</v>
      </c>
      <c r="AK3" s="81" t="s">
        <v>51</v>
      </c>
      <c r="AL3" s="81" t="s">
        <v>50</v>
      </c>
      <c r="AM3" s="81" t="s">
        <v>58</v>
      </c>
      <c r="AN3" s="81" t="s">
        <v>80</v>
      </c>
      <c r="AO3" s="81" t="s">
        <v>73</v>
      </c>
      <c r="AP3" s="81" t="s">
        <v>76</v>
      </c>
      <c r="AQ3" s="83" t="s">
        <v>269</v>
      </c>
      <c r="AR3" s="83" t="s">
        <v>378</v>
      </c>
    </row>
    <row r="4" spans="1:44" ht="25.5" customHeight="1" x14ac:dyDescent="0.25">
      <c r="A4" s="53"/>
      <c r="B4" s="53"/>
      <c r="C4" s="67"/>
      <c r="D4" s="51" t="s">
        <v>60</v>
      </c>
      <c r="E4" s="68">
        <f>'9'!C43</f>
        <v>15955</v>
      </c>
      <c r="F4" s="72" t="s">
        <v>212</v>
      </c>
      <c r="G4" s="68">
        <f>SUM(H4:AR4)</f>
        <v>9900</v>
      </c>
      <c r="H4" s="68"/>
      <c r="I4" s="68"/>
      <c r="J4" s="68"/>
      <c r="K4" s="68"/>
      <c r="L4" s="68"/>
      <c r="M4" s="68"/>
      <c r="N4" s="68">
        <v>9900</v>
      </c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</row>
    <row r="5" spans="1:44" ht="25.5" customHeight="1" x14ac:dyDescent="0.25">
      <c r="A5" s="8"/>
      <c r="B5" s="141">
        <f>E5+E6+E7</f>
        <v>0</v>
      </c>
      <c r="C5" s="140" t="s">
        <v>13</v>
      </c>
      <c r="D5" s="14" t="s">
        <v>25</v>
      </c>
      <c r="E5" s="36"/>
      <c r="F5" s="58" t="s">
        <v>213</v>
      </c>
      <c r="G5" s="68">
        <f t="shared" ref="G5:G37" si="0">SUM(H5:AR5)</f>
        <v>1528</v>
      </c>
      <c r="H5" s="36"/>
      <c r="I5" s="36"/>
      <c r="J5" s="36"/>
      <c r="K5" s="36"/>
      <c r="L5" s="36"/>
      <c r="M5" s="36"/>
      <c r="N5" s="36">
        <v>1528</v>
      </c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25.5" customHeight="1" x14ac:dyDescent="0.25">
      <c r="A6" s="8"/>
      <c r="B6" s="142"/>
      <c r="C6" s="140"/>
      <c r="D6" s="14" t="s">
        <v>26</v>
      </c>
      <c r="E6" s="36"/>
      <c r="F6" s="58" t="s">
        <v>214</v>
      </c>
      <c r="G6" s="68">
        <f t="shared" si="0"/>
        <v>1317</v>
      </c>
      <c r="H6" s="36"/>
      <c r="I6" s="36"/>
      <c r="J6" s="36"/>
      <c r="K6" s="36"/>
      <c r="L6" s="36"/>
      <c r="M6" s="36"/>
      <c r="N6" s="36">
        <v>1317</v>
      </c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</row>
    <row r="7" spans="1:44" ht="25.5" customHeight="1" x14ac:dyDescent="0.25">
      <c r="A7" s="8"/>
      <c r="B7" s="142"/>
      <c r="C7" s="140"/>
      <c r="D7" s="14" t="s">
        <v>59</v>
      </c>
      <c r="E7" s="36"/>
      <c r="F7" s="58" t="s">
        <v>215</v>
      </c>
      <c r="G7" s="68">
        <f t="shared" si="0"/>
        <v>180</v>
      </c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>
        <v>180</v>
      </c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</row>
    <row r="8" spans="1:44" ht="25.5" customHeight="1" x14ac:dyDescent="0.25">
      <c r="A8" s="8"/>
      <c r="B8" s="141">
        <f>E8+E9</f>
        <v>345</v>
      </c>
      <c r="C8" s="140" t="s">
        <v>11</v>
      </c>
      <c r="D8" s="14" t="s">
        <v>31</v>
      </c>
      <c r="E8" s="36">
        <v>345</v>
      </c>
      <c r="F8" s="58" t="s">
        <v>216</v>
      </c>
      <c r="G8" s="68">
        <f t="shared" si="0"/>
        <v>500</v>
      </c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>
        <v>500</v>
      </c>
      <c r="AR8" s="36"/>
    </row>
    <row r="9" spans="1:44" ht="25.5" customHeight="1" x14ac:dyDescent="0.25">
      <c r="A9" s="8"/>
      <c r="B9" s="142"/>
      <c r="C9" s="140"/>
      <c r="D9" s="14" t="s">
        <v>32</v>
      </c>
      <c r="E9" s="36"/>
      <c r="F9" s="58" t="s">
        <v>217</v>
      </c>
      <c r="G9" s="68">
        <f t="shared" si="0"/>
        <v>500</v>
      </c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>
        <v>500</v>
      </c>
      <c r="AR9" s="36"/>
    </row>
    <row r="10" spans="1:44" ht="25.5" customHeight="1" x14ac:dyDescent="0.25">
      <c r="A10" s="8"/>
      <c r="B10" s="8"/>
      <c r="C10" s="1"/>
      <c r="D10" s="14" t="s">
        <v>12</v>
      </c>
      <c r="E10" s="36"/>
      <c r="F10" s="58" t="s">
        <v>220</v>
      </c>
      <c r="G10" s="68">
        <f t="shared" si="0"/>
        <v>500</v>
      </c>
      <c r="H10" s="36"/>
      <c r="I10" s="36"/>
      <c r="J10" s="36">
        <v>500</v>
      </c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</row>
    <row r="11" spans="1:44" ht="25.5" customHeight="1" x14ac:dyDescent="0.25">
      <c r="A11" s="8"/>
      <c r="B11" s="141">
        <f>E11+E12</f>
        <v>1030</v>
      </c>
      <c r="C11" s="140" t="s">
        <v>18</v>
      </c>
      <c r="D11" s="14" t="s">
        <v>27</v>
      </c>
      <c r="E11" s="36">
        <v>1030</v>
      </c>
      <c r="F11" s="58" t="s">
        <v>218</v>
      </c>
      <c r="G11" s="68">
        <f t="shared" si="0"/>
        <v>100</v>
      </c>
      <c r="H11" s="36"/>
      <c r="I11" s="36"/>
      <c r="J11" s="36">
        <v>100</v>
      </c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</row>
    <row r="12" spans="1:44" ht="25.5" customHeight="1" x14ac:dyDescent="0.25">
      <c r="A12" s="8"/>
      <c r="B12" s="142"/>
      <c r="C12" s="140"/>
      <c r="D12" s="14" t="s">
        <v>28</v>
      </c>
      <c r="E12" s="36"/>
      <c r="F12" s="14"/>
      <c r="G12" s="68">
        <f t="shared" si="0"/>
        <v>0</v>
      </c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</row>
    <row r="13" spans="1:44" ht="25.5" customHeight="1" x14ac:dyDescent="0.25">
      <c r="A13" s="8"/>
      <c r="B13" s="141">
        <f>E13+E14</f>
        <v>150</v>
      </c>
      <c r="C13" s="140" t="s">
        <v>42</v>
      </c>
      <c r="D13" s="14" t="s">
        <v>43</v>
      </c>
      <c r="E13" s="36">
        <v>150</v>
      </c>
      <c r="F13" s="14"/>
      <c r="G13" s="68">
        <f t="shared" si="0"/>
        <v>0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</row>
    <row r="14" spans="1:44" ht="55.5" customHeight="1" x14ac:dyDescent="0.25">
      <c r="A14" s="8"/>
      <c r="B14" s="142"/>
      <c r="C14" s="140"/>
      <c r="D14" s="14" t="s">
        <v>44</v>
      </c>
      <c r="E14" s="1"/>
      <c r="F14" s="14"/>
      <c r="G14" s="68">
        <f t="shared" si="0"/>
        <v>0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</row>
    <row r="15" spans="1:44" ht="21" x14ac:dyDescent="0.25">
      <c r="A15" s="8"/>
      <c r="B15" s="8"/>
      <c r="C15" s="1"/>
      <c r="D15" s="14" t="s">
        <v>39</v>
      </c>
      <c r="E15" s="1"/>
      <c r="F15" s="14"/>
      <c r="G15" s="68">
        <f t="shared" si="0"/>
        <v>0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</row>
    <row r="16" spans="1:44" ht="21" x14ac:dyDescent="0.25">
      <c r="A16" s="8"/>
      <c r="B16" s="8"/>
      <c r="C16" s="1"/>
      <c r="D16" s="14" t="s">
        <v>191</v>
      </c>
      <c r="E16" s="1"/>
      <c r="F16" s="14"/>
      <c r="G16" s="68">
        <f t="shared" si="0"/>
        <v>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</row>
    <row r="17" spans="1:44" ht="65.25" customHeight="1" x14ac:dyDescent="0.25">
      <c r="A17" s="8"/>
      <c r="B17" s="8"/>
      <c r="C17" s="1"/>
      <c r="D17" s="14" t="s">
        <v>33</v>
      </c>
      <c r="E17" s="1"/>
      <c r="F17" s="14"/>
      <c r="G17" s="68">
        <f t="shared" si="0"/>
        <v>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</row>
    <row r="18" spans="1:44" ht="21" x14ac:dyDescent="0.25">
      <c r="A18" s="8"/>
      <c r="B18" s="16"/>
      <c r="C18" s="1"/>
      <c r="D18" s="14" t="s">
        <v>47</v>
      </c>
      <c r="E18" s="1"/>
      <c r="F18" s="14"/>
      <c r="G18" s="68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</row>
    <row r="19" spans="1:44" ht="25.5" customHeight="1" x14ac:dyDescent="0.25">
      <c r="A19" s="8"/>
      <c r="B19" s="16"/>
      <c r="C19" s="1"/>
      <c r="D19" s="14" t="s">
        <v>40</v>
      </c>
      <c r="E19" s="1"/>
      <c r="F19" s="14"/>
      <c r="G19" s="68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</row>
    <row r="20" spans="1:44" ht="25.5" customHeight="1" x14ac:dyDescent="0.25">
      <c r="A20" s="8"/>
      <c r="B20" s="8"/>
      <c r="C20" s="1"/>
      <c r="D20" s="14" t="s">
        <v>41</v>
      </c>
      <c r="E20" s="1"/>
      <c r="F20" s="14"/>
      <c r="G20" s="68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</row>
    <row r="21" spans="1:44" ht="25.5" customHeight="1" x14ac:dyDescent="0.25">
      <c r="A21" s="8"/>
      <c r="B21" s="8"/>
      <c r="C21" s="1"/>
      <c r="D21" s="14" t="s">
        <v>65</v>
      </c>
      <c r="E21" s="1">
        <v>350</v>
      </c>
      <c r="F21" s="14"/>
      <c r="G21" s="68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</row>
    <row r="22" spans="1:44" ht="25.5" customHeight="1" x14ac:dyDescent="0.25">
      <c r="A22" s="8"/>
      <c r="B22" s="8" t="s">
        <v>75</v>
      </c>
      <c r="C22" s="1"/>
      <c r="D22" s="14" t="s">
        <v>61</v>
      </c>
      <c r="E22" s="1"/>
      <c r="F22" s="14"/>
      <c r="G22" s="68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</row>
    <row r="23" spans="1:44" ht="25.5" customHeight="1" x14ac:dyDescent="0.25">
      <c r="A23" s="8"/>
      <c r="B23" s="8"/>
      <c r="C23" s="1"/>
      <c r="D23" s="14" t="s">
        <v>66</v>
      </c>
      <c r="E23" s="1"/>
      <c r="F23" s="14"/>
      <c r="G23" s="68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</row>
    <row r="24" spans="1:44" ht="25.5" customHeight="1" x14ac:dyDescent="0.25">
      <c r="A24" s="8"/>
      <c r="B24" s="8"/>
      <c r="C24" s="1"/>
      <c r="D24" s="14" t="s">
        <v>90</v>
      </c>
      <c r="E24" s="1"/>
      <c r="F24" s="14"/>
      <c r="G24" s="68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</row>
    <row r="25" spans="1:44" ht="25.5" customHeight="1" x14ac:dyDescent="0.25">
      <c r="A25" s="8"/>
      <c r="B25" s="8"/>
      <c r="C25" s="1"/>
      <c r="D25" s="14" t="s">
        <v>196</v>
      </c>
      <c r="E25" s="1"/>
      <c r="F25" s="14"/>
      <c r="G25" s="68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</row>
    <row r="26" spans="1:44" ht="25.5" customHeight="1" x14ac:dyDescent="0.25">
      <c r="A26" s="8"/>
      <c r="B26" s="8"/>
      <c r="C26" s="1"/>
      <c r="D26" s="14" t="s">
        <v>301</v>
      </c>
      <c r="E26" s="1"/>
      <c r="F26" s="14"/>
      <c r="G26" s="68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</row>
    <row r="27" spans="1:44" ht="25.5" customHeight="1" x14ac:dyDescent="0.25">
      <c r="A27" s="8"/>
      <c r="B27" s="8"/>
      <c r="C27" s="1"/>
      <c r="D27" s="14" t="s">
        <v>375</v>
      </c>
      <c r="E27" s="1"/>
      <c r="F27" s="14"/>
      <c r="G27" s="68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</row>
    <row r="28" spans="1:44" ht="25.5" customHeight="1" x14ac:dyDescent="0.25">
      <c r="A28" s="8"/>
      <c r="B28" s="8"/>
      <c r="C28" s="1"/>
      <c r="D28" s="1"/>
      <c r="E28" s="1"/>
      <c r="F28" s="14"/>
      <c r="G28" s="68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</row>
    <row r="29" spans="1:44" ht="25.5" customHeight="1" x14ac:dyDescent="0.25">
      <c r="A29" s="8"/>
      <c r="B29" s="8"/>
      <c r="C29" s="1"/>
      <c r="D29" s="1"/>
      <c r="E29" s="1"/>
      <c r="F29" s="15"/>
      <c r="G29" s="68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</row>
    <row r="30" spans="1:44" ht="25.5" customHeight="1" x14ac:dyDescent="0.25">
      <c r="A30" s="8"/>
      <c r="B30" s="8"/>
      <c r="C30" s="1"/>
      <c r="D30" s="1"/>
      <c r="E30" s="1"/>
      <c r="F30" s="15"/>
      <c r="G30" s="68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</row>
    <row r="31" spans="1:44" ht="25.5" customHeight="1" x14ac:dyDescent="0.25">
      <c r="A31" s="8"/>
      <c r="B31" s="8"/>
      <c r="C31" s="1"/>
      <c r="D31" s="1"/>
      <c r="E31" s="1"/>
      <c r="F31" s="15"/>
      <c r="G31" s="68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</row>
    <row r="32" spans="1:44" ht="25.5" customHeight="1" x14ac:dyDescent="0.25">
      <c r="A32" s="8"/>
      <c r="B32" s="8"/>
      <c r="C32" s="1"/>
      <c r="D32" s="1"/>
      <c r="E32" s="1"/>
      <c r="F32" s="15"/>
      <c r="G32" s="68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</row>
    <row r="33" spans="1:44" ht="25.5" customHeight="1" x14ac:dyDescent="0.25">
      <c r="A33" s="8"/>
      <c r="B33" s="8"/>
      <c r="C33" s="1"/>
      <c r="D33" s="1"/>
      <c r="E33" s="1"/>
      <c r="F33" s="15"/>
      <c r="G33" s="68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</row>
    <row r="34" spans="1:44" ht="25.5" customHeight="1" x14ac:dyDescent="0.25">
      <c r="A34" s="8"/>
      <c r="B34" s="8"/>
      <c r="C34" s="1"/>
      <c r="D34" s="1"/>
      <c r="E34" s="1"/>
      <c r="F34" s="15"/>
      <c r="G34" s="68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</row>
    <row r="35" spans="1:44" ht="25.5" customHeight="1" x14ac:dyDescent="0.25">
      <c r="A35" s="8"/>
      <c r="B35" s="8"/>
      <c r="C35" s="1"/>
      <c r="D35" s="1"/>
      <c r="E35" s="1"/>
      <c r="F35" s="15"/>
      <c r="G35" s="68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</row>
    <row r="36" spans="1:44" ht="25.5" customHeight="1" x14ac:dyDescent="0.25">
      <c r="A36" s="8"/>
      <c r="B36" s="8"/>
      <c r="C36" s="1"/>
      <c r="D36" s="1"/>
      <c r="E36" s="1"/>
      <c r="F36" s="15"/>
      <c r="G36" s="68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</row>
    <row r="37" spans="1:44" ht="25.5" customHeight="1" thickBot="1" x14ac:dyDescent="0.3">
      <c r="A37" s="84"/>
      <c r="B37" s="84"/>
      <c r="C37" s="52"/>
      <c r="D37" s="52"/>
      <c r="E37" s="52"/>
      <c r="F37" s="52"/>
      <c r="G37" s="68">
        <f t="shared" si="0"/>
        <v>0</v>
      </c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</row>
    <row r="38" spans="1:44" ht="41.25" customHeight="1" thickBot="1" x14ac:dyDescent="0.3">
      <c r="A38" s="146" t="s">
        <v>1</v>
      </c>
      <c r="B38" s="147"/>
      <c r="C38" s="147"/>
      <c r="D38" s="147"/>
      <c r="E38" s="101">
        <f>SUM(E4:E37)</f>
        <v>17830</v>
      </c>
      <c r="F38" s="100"/>
      <c r="G38" s="102">
        <f>SUM(G4:G37)</f>
        <v>14525</v>
      </c>
      <c r="H38" s="102">
        <f>SUM(H4:H37)</f>
        <v>0</v>
      </c>
      <c r="I38" s="102">
        <f>SUM(I4:I37)</f>
        <v>0</v>
      </c>
      <c r="J38" s="102">
        <f t="shared" ref="J38:AM38" si="1">SUM(J4:J37)</f>
        <v>600</v>
      </c>
      <c r="K38" s="102">
        <f t="shared" si="1"/>
        <v>0</v>
      </c>
      <c r="L38" s="102">
        <f t="shared" si="1"/>
        <v>0</v>
      </c>
      <c r="M38" s="102">
        <f t="shared" si="1"/>
        <v>0</v>
      </c>
      <c r="N38" s="102">
        <f t="shared" si="1"/>
        <v>12745</v>
      </c>
      <c r="O38" s="102">
        <f t="shared" si="1"/>
        <v>0</v>
      </c>
      <c r="P38" s="102">
        <f t="shared" si="1"/>
        <v>0</v>
      </c>
      <c r="Q38" s="102">
        <f t="shared" si="1"/>
        <v>0</v>
      </c>
      <c r="R38" s="102">
        <f t="shared" si="1"/>
        <v>0</v>
      </c>
      <c r="S38" s="102">
        <f t="shared" si="1"/>
        <v>0</v>
      </c>
      <c r="T38" s="102">
        <f t="shared" si="1"/>
        <v>0</v>
      </c>
      <c r="U38" s="102">
        <f t="shared" si="1"/>
        <v>0</v>
      </c>
      <c r="V38" s="102">
        <f t="shared" si="1"/>
        <v>0</v>
      </c>
      <c r="W38" s="102">
        <f t="shared" si="1"/>
        <v>0</v>
      </c>
      <c r="X38" s="102">
        <f t="shared" si="1"/>
        <v>0</v>
      </c>
      <c r="Y38" s="102">
        <f t="shared" si="1"/>
        <v>0</v>
      </c>
      <c r="Z38" s="102">
        <f t="shared" si="1"/>
        <v>0</v>
      </c>
      <c r="AA38" s="102">
        <f t="shared" si="1"/>
        <v>0</v>
      </c>
      <c r="AB38" s="102">
        <f t="shared" si="1"/>
        <v>0</v>
      </c>
      <c r="AC38" s="102">
        <f t="shared" si="1"/>
        <v>180</v>
      </c>
      <c r="AD38" s="102">
        <f t="shared" si="1"/>
        <v>0</v>
      </c>
      <c r="AE38" s="102">
        <f t="shared" si="1"/>
        <v>0</v>
      </c>
      <c r="AF38" s="102">
        <f t="shared" ref="AF38:AH38" si="2">SUM(AF4:AF37)</f>
        <v>0</v>
      </c>
      <c r="AG38" s="102">
        <f t="shared" si="2"/>
        <v>0</v>
      </c>
      <c r="AH38" s="102">
        <f t="shared" si="2"/>
        <v>0</v>
      </c>
      <c r="AI38" s="102">
        <f t="shared" si="1"/>
        <v>0</v>
      </c>
      <c r="AJ38" s="102">
        <f t="shared" si="1"/>
        <v>0</v>
      </c>
      <c r="AK38" s="102">
        <f t="shared" si="1"/>
        <v>0</v>
      </c>
      <c r="AL38" s="102">
        <f t="shared" si="1"/>
        <v>0</v>
      </c>
      <c r="AM38" s="102">
        <f t="shared" si="1"/>
        <v>0</v>
      </c>
      <c r="AN38" s="102">
        <f t="shared" ref="AN38:AO38" si="3">SUM(AN4:AN37)</f>
        <v>0</v>
      </c>
      <c r="AO38" s="102">
        <f t="shared" si="3"/>
        <v>0</v>
      </c>
      <c r="AP38" s="102">
        <f t="shared" ref="AP38:AQ38" si="4">SUM(AP4:AP37)</f>
        <v>0</v>
      </c>
      <c r="AQ38" s="103">
        <f t="shared" si="4"/>
        <v>1000</v>
      </c>
      <c r="AR38" s="103">
        <f t="shared" ref="AR38" si="5">SUM(AR4:AR37)</f>
        <v>0</v>
      </c>
    </row>
    <row r="40" spans="1:44" ht="30.75" customHeight="1" thickBot="1" x14ac:dyDescent="0.3"/>
    <row r="41" spans="1:44" ht="48.75" customHeight="1" x14ac:dyDescent="0.25">
      <c r="A41" s="28" t="s">
        <v>3</v>
      </c>
      <c r="B41" s="22"/>
      <c r="C41" s="34">
        <f>+E38</f>
        <v>17830</v>
      </c>
      <c r="D41" s="23"/>
    </row>
    <row r="42" spans="1:44" ht="46.5" customHeight="1" x14ac:dyDescent="0.25">
      <c r="A42" s="29" t="s">
        <v>4</v>
      </c>
      <c r="B42" s="19"/>
      <c r="C42" s="35">
        <f>G38</f>
        <v>14525</v>
      </c>
      <c r="D42" s="24"/>
    </row>
    <row r="43" spans="1:44" ht="46.5" customHeight="1" x14ac:dyDescent="0.25">
      <c r="A43" s="29" t="s">
        <v>5</v>
      </c>
      <c r="B43" s="19"/>
      <c r="C43" s="33">
        <f>+C41-C42</f>
        <v>3305</v>
      </c>
      <c r="D43" s="25"/>
    </row>
    <row r="44" spans="1:44" ht="51.75" customHeight="1" x14ac:dyDescent="0.25"/>
    <row r="45" spans="1:44" ht="46.5" customHeight="1" x14ac:dyDescent="0.25"/>
    <row r="46" spans="1:44" ht="34.5" customHeight="1" x14ac:dyDescent="0.25">
      <c r="Q46" t="s">
        <v>6</v>
      </c>
    </row>
    <row r="47" spans="1:44" ht="36.75" customHeight="1" x14ac:dyDescent="0.25"/>
    <row r="48" spans="1:44" ht="30" customHeight="1" x14ac:dyDescent="0.25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AR48"/>
  <sheetViews>
    <sheetView rightToLeft="1" topLeftCell="A2" zoomScale="73" zoomScaleNormal="73" workbookViewId="0">
      <selection activeCell="AM27" sqref="AM27"/>
    </sheetView>
  </sheetViews>
  <sheetFormatPr defaultColWidth="19" defaultRowHeight="15" x14ac:dyDescent="0.25"/>
  <cols>
    <col min="1" max="1" width="21.42578125" bestFit="1" customWidth="1"/>
    <col min="2" max="2" width="14.5703125" bestFit="1" customWidth="1"/>
    <col min="4" max="4" width="55.5703125" bestFit="1" customWidth="1"/>
    <col min="6" max="6" width="97.140625" bestFit="1" customWidth="1"/>
    <col min="9" max="9" width="27.5703125" bestFit="1" customWidth="1"/>
    <col min="34" max="34" width="29.7109375" bestFit="1" customWidth="1"/>
  </cols>
  <sheetData>
    <row r="1" spans="1:44" ht="15.75" hidden="1" thickBot="1" x14ac:dyDescent="0.3"/>
    <row r="2" spans="1:44" ht="36.75" customHeight="1" thickBot="1" x14ac:dyDescent="0.35">
      <c r="A2" s="150" t="s">
        <v>82</v>
      </c>
      <c r="B2" s="151"/>
      <c r="C2" s="151"/>
      <c r="D2" s="151"/>
      <c r="E2" s="152"/>
      <c r="F2" s="134" t="s">
        <v>83</v>
      </c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4" s="21" customFormat="1" ht="63.75" thickBot="1" x14ac:dyDescent="0.4">
      <c r="A3" s="80" t="s">
        <v>34</v>
      </c>
      <c r="B3" s="81" t="s">
        <v>86</v>
      </c>
      <c r="C3" s="148" t="s">
        <v>37</v>
      </c>
      <c r="D3" s="149"/>
      <c r="E3" s="81" t="s">
        <v>0</v>
      </c>
      <c r="F3" s="81" t="s">
        <v>38</v>
      </c>
      <c r="G3" s="81" t="s">
        <v>2</v>
      </c>
      <c r="H3" s="81" t="s">
        <v>9</v>
      </c>
      <c r="I3" s="81" t="s">
        <v>56</v>
      </c>
      <c r="J3" s="81" t="s">
        <v>7</v>
      </c>
      <c r="K3" s="81" t="s">
        <v>14</v>
      </c>
      <c r="L3" s="81" t="s">
        <v>57</v>
      </c>
      <c r="M3" s="81" t="s">
        <v>29</v>
      </c>
      <c r="N3" s="81" t="s">
        <v>8</v>
      </c>
      <c r="O3" s="81" t="s">
        <v>10</v>
      </c>
      <c r="P3" s="81" t="s">
        <v>17</v>
      </c>
      <c r="Q3" s="81" t="s">
        <v>15</v>
      </c>
      <c r="R3" s="82" t="s">
        <v>19</v>
      </c>
      <c r="S3" s="82" t="s">
        <v>16</v>
      </c>
      <c r="T3" s="81" t="s">
        <v>20</v>
      </c>
      <c r="U3" s="81" t="s">
        <v>21</v>
      </c>
      <c r="V3" s="81" t="s">
        <v>22</v>
      </c>
      <c r="W3" s="81" t="s">
        <v>23</v>
      </c>
      <c r="X3" s="81" t="s">
        <v>24</v>
      </c>
      <c r="Y3" s="81" t="s">
        <v>30</v>
      </c>
      <c r="Z3" s="82" t="s">
        <v>35</v>
      </c>
      <c r="AA3" s="81" t="s">
        <v>36</v>
      </c>
      <c r="AB3" s="81" t="s">
        <v>45</v>
      </c>
      <c r="AC3" s="81" t="s">
        <v>46</v>
      </c>
      <c r="AD3" s="81" t="s">
        <v>123</v>
      </c>
      <c r="AE3" s="81" t="s">
        <v>72</v>
      </c>
      <c r="AF3" s="81" t="s">
        <v>77</v>
      </c>
      <c r="AG3" s="81" t="s">
        <v>78</v>
      </c>
      <c r="AH3" s="81" t="s">
        <v>79</v>
      </c>
      <c r="AI3" s="81" t="s">
        <v>48</v>
      </c>
      <c r="AJ3" s="81" t="s">
        <v>52</v>
      </c>
      <c r="AK3" s="81" t="s">
        <v>51</v>
      </c>
      <c r="AL3" s="81" t="s">
        <v>50</v>
      </c>
      <c r="AM3" s="81" t="s">
        <v>58</v>
      </c>
      <c r="AN3" s="81" t="s">
        <v>80</v>
      </c>
      <c r="AO3" s="81" t="s">
        <v>73</v>
      </c>
      <c r="AP3" s="81" t="s">
        <v>76</v>
      </c>
      <c r="AQ3" s="83" t="s">
        <v>269</v>
      </c>
      <c r="AR3" s="83" t="s">
        <v>378</v>
      </c>
    </row>
    <row r="4" spans="1:44" ht="25.5" customHeight="1" x14ac:dyDescent="0.25">
      <c r="A4" s="53"/>
      <c r="B4" s="53"/>
      <c r="C4" s="67"/>
      <c r="D4" s="51" t="s">
        <v>60</v>
      </c>
      <c r="E4" s="68">
        <f>'10'!C43</f>
        <v>3305</v>
      </c>
      <c r="F4" s="72" t="s">
        <v>221</v>
      </c>
      <c r="G4" s="68">
        <f>SUM(H4:AR4)</f>
        <v>720</v>
      </c>
      <c r="H4" s="68"/>
      <c r="I4" s="68"/>
      <c r="J4" s="68"/>
      <c r="K4" s="68"/>
      <c r="L4" s="68"/>
      <c r="M4" s="68">
        <v>720</v>
      </c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</row>
    <row r="5" spans="1:44" ht="25.5" customHeight="1" x14ac:dyDescent="0.25">
      <c r="A5" s="8"/>
      <c r="B5" s="141">
        <f>E5+E6+E7</f>
        <v>5000</v>
      </c>
      <c r="C5" s="140" t="s">
        <v>13</v>
      </c>
      <c r="D5" s="14" t="s">
        <v>225</v>
      </c>
      <c r="E5" s="36">
        <v>5000</v>
      </c>
      <c r="F5" s="58" t="s">
        <v>222</v>
      </c>
      <c r="G5" s="68">
        <f t="shared" ref="G5:G37" si="0">SUM(H5:AR5)</f>
        <v>500</v>
      </c>
      <c r="H5" s="36"/>
      <c r="I5" s="36"/>
      <c r="J5" s="36">
        <v>500</v>
      </c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25.5" customHeight="1" x14ac:dyDescent="0.25">
      <c r="A6" s="8"/>
      <c r="B6" s="142"/>
      <c r="C6" s="140"/>
      <c r="D6" s="14" t="s">
        <v>26</v>
      </c>
      <c r="E6" s="36"/>
      <c r="F6" s="58" t="s">
        <v>223</v>
      </c>
      <c r="G6" s="68">
        <f t="shared" si="0"/>
        <v>250</v>
      </c>
      <c r="H6" s="36"/>
      <c r="I6" s="36"/>
      <c r="J6" s="36">
        <v>250</v>
      </c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</row>
    <row r="7" spans="1:44" ht="25.5" customHeight="1" x14ac:dyDescent="0.25">
      <c r="A7" s="8"/>
      <c r="B7" s="142"/>
      <c r="C7" s="140"/>
      <c r="D7" s="14" t="s">
        <v>59</v>
      </c>
      <c r="E7" s="36"/>
      <c r="F7" s="58" t="s">
        <v>224</v>
      </c>
      <c r="G7" s="68">
        <f t="shared" si="0"/>
        <v>100</v>
      </c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>
        <v>100</v>
      </c>
      <c r="AL7" s="36"/>
      <c r="AM7" s="36"/>
      <c r="AN7" s="36"/>
      <c r="AO7" s="36"/>
      <c r="AP7" s="36"/>
      <c r="AQ7" s="36"/>
      <c r="AR7" s="36"/>
    </row>
    <row r="8" spans="1:44" ht="25.5" customHeight="1" x14ac:dyDescent="0.25">
      <c r="A8" s="8"/>
      <c r="B8" s="141">
        <f>E8+E9</f>
        <v>295</v>
      </c>
      <c r="C8" s="140" t="s">
        <v>11</v>
      </c>
      <c r="D8" s="14" t="s">
        <v>31</v>
      </c>
      <c r="E8" s="36">
        <v>295</v>
      </c>
      <c r="F8" s="58" t="s">
        <v>168</v>
      </c>
      <c r="G8" s="68">
        <f t="shared" si="0"/>
        <v>50</v>
      </c>
      <c r="H8" s="36"/>
      <c r="I8" s="36"/>
      <c r="J8" s="36"/>
      <c r="K8" s="36"/>
      <c r="L8" s="36"/>
      <c r="M8" s="36"/>
      <c r="N8" s="36"/>
      <c r="O8" s="36"/>
      <c r="P8" s="36">
        <v>50</v>
      </c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</row>
    <row r="9" spans="1:44" ht="25.5" customHeight="1" x14ac:dyDescent="0.25">
      <c r="A9" s="8"/>
      <c r="B9" s="142"/>
      <c r="C9" s="140"/>
      <c r="D9" s="14" t="s">
        <v>32</v>
      </c>
      <c r="E9" s="36"/>
      <c r="F9" s="58" t="s">
        <v>189</v>
      </c>
      <c r="G9" s="68">
        <f t="shared" si="0"/>
        <v>45</v>
      </c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>
        <v>45</v>
      </c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</row>
    <row r="10" spans="1:44" ht="25.5" customHeight="1" x14ac:dyDescent="0.25">
      <c r="A10" s="8"/>
      <c r="B10" s="8"/>
      <c r="C10" s="1"/>
      <c r="D10" s="14" t="s">
        <v>12</v>
      </c>
      <c r="E10" s="36"/>
      <c r="F10" s="14"/>
      <c r="G10" s="68">
        <f t="shared" si="0"/>
        <v>0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</row>
    <row r="11" spans="1:44" ht="25.5" customHeight="1" x14ac:dyDescent="0.25">
      <c r="A11" s="8"/>
      <c r="B11" s="141">
        <f>E11+E12</f>
        <v>3270</v>
      </c>
      <c r="C11" s="140" t="s">
        <v>18</v>
      </c>
      <c r="D11" s="14" t="s">
        <v>27</v>
      </c>
      <c r="E11" s="36">
        <v>3270</v>
      </c>
      <c r="F11" s="18"/>
      <c r="G11" s="68">
        <f t="shared" si="0"/>
        <v>0</v>
      </c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</row>
    <row r="12" spans="1:44" ht="25.5" customHeight="1" x14ac:dyDescent="0.25">
      <c r="A12" s="8"/>
      <c r="B12" s="142"/>
      <c r="C12" s="140"/>
      <c r="D12" s="14" t="s">
        <v>28</v>
      </c>
      <c r="E12" s="36"/>
      <c r="F12" s="18"/>
      <c r="G12" s="68">
        <f t="shared" si="0"/>
        <v>0</v>
      </c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</row>
    <row r="13" spans="1:44" ht="25.5" customHeight="1" x14ac:dyDescent="0.25">
      <c r="A13" s="8"/>
      <c r="B13" s="141">
        <f>E13+E14</f>
        <v>350</v>
      </c>
      <c r="C13" s="140" t="s">
        <v>42</v>
      </c>
      <c r="D13" s="14" t="s">
        <v>43</v>
      </c>
      <c r="E13" s="36">
        <v>350</v>
      </c>
      <c r="F13" s="18"/>
      <c r="G13" s="68">
        <f t="shared" si="0"/>
        <v>0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</row>
    <row r="14" spans="1:44" ht="55.5" customHeight="1" x14ac:dyDescent="0.25">
      <c r="A14" s="8"/>
      <c r="B14" s="142"/>
      <c r="C14" s="140"/>
      <c r="D14" s="14" t="s">
        <v>44</v>
      </c>
      <c r="E14" s="1"/>
      <c r="F14" s="18"/>
      <c r="G14" s="68">
        <f t="shared" si="0"/>
        <v>0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</row>
    <row r="15" spans="1:44" ht="21" x14ac:dyDescent="0.25">
      <c r="A15" s="8"/>
      <c r="B15" s="8"/>
      <c r="C15" s="1"/>
      <c r="D15" s="14" t="s">
        <v>39</v>
      </c>
      <c r="E15" s="1"/>
      <c r="F15" s="18"/>
      <c r="G15" s="68">
        <f t="shared" si="0"/>
        <v>0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</row>
    <row r="16" spans="1:44" ht="21" x14ac:dyDescent="0.25">
      <c r="A16" s="8"/>
      <c r="B16" s="16"/>
      <c r="C16" s="1"/>
      <c r="D16" s="14" t="s">
        <v>191</v>
      </c>
      <c r="E16" s="1"/>
      <c r="F16" s="18"/>
      <c r="G16" s="68">
        <f t="shared" si="0"/>
        <v>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</row>
    <row r="17" spans="1:44" ht="65.25" customHeight="1" x14ac:dyDescent="0.25">
      <c r="A17" s="8"/>
      <c r="B17" s="8"/>
      <c r="C17" s="1"/>
      <c r="D17" s="14" t="s">
        <v>33</v>
      </c>
      <c r="E17" s="1"/>
      <c r="F17" s="18"/>
      <c r="G17" s="68">
        <f t="shared" si="0"/>
        <v>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</row>
    <row r="18" spans="1:44" ht="21" x14ac:dyDescent="0.25">
      <c r="A18" s="8"/>
      <c r="B18" s="16"/>
      <c r="C18" s="1"/>
      <c r="D18" s="14" t="s">
        <v>47</v>
      </c>
      <c r="E18" s="1"/>
      <c r="F18" s="18"/>
      <c r="G18" s="68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</row>
    <row r="19" spans="1:44" ht="25.5" customHeight="1" x14ac:dyDescent="0.25">
      <c r="A19" s="8"/>
      <c r="B19" s="16"/>
      <c r="C19" s="1"/>
      <c r="D19" s="14" t="s">
        <v>40</v>
      </c>
      <c r="E19" s="1"/>
      <c r="F19" s="18"/>
      <c r="G19" s="68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</row>
    <row r="20" spans="1:44" ht="25.5" customHeight="1" x14ac:dyDescent="0.25">
      <c r="A20" s="8"/>
      <c r="B20" s="8"/>
      <c r="C20" s="1"/>
      <c r="D20" s="14" t="s">
        <v>41</v>
      </c>
      <c r="E20" s="1"/>
      <c r="F20" s="15"/>
      <c r="G20" s="68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</row>
    <row r="21" spans="1:44" ht="25.5" customHeight="1" x14ac:dyDescent="0.25">
      <c r="A21" s="8"/>
      <c r="B21" s="8"/>
      <c r="C21" s="1"/>
      <c r="D21" s="14" t="s">
        <v>65</v>
      </c>
      <c r="E21" s="1">
        <v>50</v>
      </c>
      <c r="F21" s="15"/>
      <c r="G21" s="68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</row>
    <row r="22" spans="1:44" ht="25.5" customHeight="1" x14ac:dyDescent="0.25">
      <c r="A22" s="8"/>
      <c r="B22" s="8"/>
      <c r="C22" s="1"/>
      <c r="D22" s="14" t="s">
        <v>61</v>
      </c>
      <c r="E22" s="1"/>
      <c r="F22" s="17"/>
      <c r="G22" s="68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</row>
    <row r="23" spans="1:44" ht="25.5" customHeight="1" x14ac:dyDescent="0.25">
      <c r="A23" s="8"/>
      <c r="B23" s="8"/>
      <c r="C23" s="1"/>
      <c r="D23" s="14" t="s">
        <v>66</v>
      </c>
      <c r="E23" s="1"/>
      <c r="F23" s="15"/>
      <c r="G23" s="68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</row>
    <row r="24" spans="1:44" ht="25.5" customHeight="1" x14ac:dyDescent="0.25">
      <c r="A24" s="8"/>
      <c r="B24" s="8"/>
      <c r="C24" s="1"/>
      <c r="D24" s="14" t="s">
        <v>90</v>
      </c>
      <c r="E24" s="1"/>
      <c r="F24" s="15"/>
      <c r="G24" s="68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</row>
    <row r="25" spans="1:44" ht="25.5" customHeight="1" x14ac:dyDescent="0.25">
      <c r="A25" s="8"/>
      <c r="B25" s="8"/>
      <c r="C25" s="1"/>
      <c r="D25" s="14" t="s">
        <v>196</v>
      </c>
      <c r="E25" s="1"/>
      <c r="F25" s="15"/>
      <c r="G25" s="68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</row>
    <row r="26" spans="1:44" ht="25.5" customHeight="1" x14ac:dyDescent="0.25">
      <c r="A26" s="8"/>
      <c r="B26" s="8"/>
      <c r="C26" s="1"/>
      <c r="D26" s="14" t="s">
        <v>301</v>
      </c>
      <c r="E26" s="1"/>
      <c r="F26" s="15"/>
      <c r="G26" s="68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</row>
    <row r="27" spans="1:44" ht="25.5" customHeight="1" x14ac:dyDescent="0.25">
      <c r="A27" s="8"/>
      <c r="B27" s="8"/>
      <c r="C27" s="1"/>
      <c r="D27" s="14" t="s">
        <v>375</v>
      </c>
      <c r="E27" s="1"/>
      <c r="F27" s="15"/>
      <c r="G27" s="68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</row>
    <row r="28" spans="1:44" ht="25.5" customHeight="1" x14ac:dyDescent="0.25">
      <c r="A28" s="8"/>
      <c r="B28" s="8"/>
      <c r="C28" s="1"/>
      <c r="D28" s="1"/>
      <c r="E28" s="1"/>
      <c r="F28" s="15"/>
      <c r="G28" s="68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</row>
    <row r="29" spans="1:44" ht="25.5" customHeight="1" x14ac:dyDescent="0.25">
      <c r="A29" s="8"/>
      <c r="B29" s="8"/>
      <c r="C29" s="1"/>
      <c r="D29" s="1"/>
      <c r="E29" s="1"/>
      <c r="F29" s="15"/>
      <c r="G29" s="68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</row>
    <row r="30" spans="1:44" ht="25.5" customHeight="1" x14ac:dyDescent="0.25">
      <c r="A30" s="8"/>
      <c r="B30" s="8"/>
      <c r="C30" s="1"/>
      <c r="D30" s="1"/>
      <c r="E30" s="1"/>
      <c r="F30" s="15"/>
      <c r="G30" s="68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</row>
    <row r="31" spans="1:44" ht="25.5" customHeight="1" x14ac:dyDescent="0.25">
      <c r="A31" s="8"/>
      <c r="B31" s="8"/>
      <c r="C31" s="1"/>
      <c r="D31" s="1"/>
      <c r="E31" s="1"/>
      <c r="F31" s="15"/>
      <c r="G31" s="68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</row>
    <row r="32" spans="1:44" ht="25.5" customHeight="1" x14ac:dyDescent="0.25">
      <c r="A32" s="8"/>
      <c r="B32" s="8"/>
      <c r="C32" s="1"/>
      <c r="D32" s="1"/>
      <c r="E32" s="1"/>
      <c r="F32" s="15"/>
      <c r="G32" s="68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</row>
    <row r="33" spans="1:44" ht="25.5" customHeight="1" x14ac:dyDescent="0.25">
      <c r="A33" s="8"/>
      <c r="B33" s="8"/>
      <c r="C33" s="1"/>
      <c r="D33" s="1"/>
      <c r="E33" s="1"/>
      <c r="F33" s="15"/>
      <c r="G33" s="68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</row>
    <row r="34" spans="1:44" ht="25.5" customHeight="1" x14ac:dyDescent="0.25">
      <c r="A34" s="8"/>
      <c r="B34" s="8"/>
      <c r="C34" s="1"/>
      <c r="D34" s="1"/>
      <c r="E34" s="1"/>
      <c r="F34" s="15"/>
      <c r="G34" s="68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</row>
    <row r="35" spans="1:44" ht="25.5" customHeight="1" x14ac:dyDescent="0.25">
      <c r="A35" s="8"/>
      <c r="B35" s="8"/>
      <c r="C35" s="1"/>
      <c r="D35" s="1"/>
      <c r="E35" s="1"/>
      <c r="F35" s="15"/>
      <c r="G35" s="68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</row>
    <row r="36" spans="1:44" ht="25.5" customHeight="1" x14ac:dyDescent="0.25">
      <c r="A36" s="8"/>
      <c r="B36" s="8"/>
      <c r="C36" s="1"/>
      <c r="D36" s="1"/>
      <c r="E36" s="1"/>
      <c r="F36" s="15"/>
      <c r="G36" s="68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</row>
    <row r="37" spans="1:44" ht="25.5" customHeight="1" thickBot="1" x14ac:dyDescent="0.3">
      <c r="A37" s="84"/>
      <c r="B37" s="84"/>
      <c r="C37" s="52"/>
      <c r="D37" s="52"/>
      <c r="E37" s="52"/>
      <c r="F37" s="52"/>
      <c r="G37" s="68">
        <f t="shared" si="0"/>
        <v>0</v>
      </c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</row>
    <row r="38" spans="1:44" ht="41.25" customHeight="1" thickBot="1" x14ac:dyDescent="0.3">
      <c r="A38" s="146" t="s">
        <v>1</v>
      </c>
      <c r="B38" s="147"/>
      <c r="C38" s="147"/>
      <c r="D38" s="147"/>
      <c r="E38" s="101">
        <f>SUM(E4:E37)</f>
        <v>12270</v>
      </c>
      <c r="F38" s="100"/>
      <c r="G38" s="102">
        <f>SUM(G4:G37)</f>
        <v>1665</v>
      </c>
      <c r="H38" s="102">
        <f>SUM(H4:H37)</f>
        <v>0</v>
      </c>
      <c r="I38" s="102">
        <f>SUM(I4:I37)</f>
        <v>0</v>
      </c>
      <c r="J38" s="102">
        <f t="shared" ref="J38:AM38" si="1">SUM(J4:J37)</f>
        <v>750</v>
      </c>
      <c r="K38" s="102">
        <f t="shared" si="1"/>
        <v>0</v>
      </c>
      <c r="L38" s="102">
        <f t="shared" si="1"/>
        <v>0</v>
      </c>
      <c r="M38" s="102">
        <f t="shared" si="1"/>
        <v>720</v>
      </c>
      <c r="N38" s="102">
        <f t="shared" si="1"/>
        <v>0</v>
      </c>
      <c r="O38" s="102">
        <f t="shared" si="1"/>
        <v>0</v>
      </c>
      <c r="P38" s="102">
        <f t="shared" si="1"/>
        <v>50</v>
      </c>
      <c r="Q38" s="102">
        <f t="shared" si="1"/>
        <v>0</v>
      </c>
      <c r="R38" s="102">
        <f t="shared" si="1"/>
        <v>0</v>
      </c>
      <c r="S38" s="102">
        <f t="shared" si="1"/>
        <v>0</v>
      </c>
      <c r="T38" s="102">
        <f t="shared" si="1"/>
        <v>0</v>
      </c>
      <c r="U38" s="102">
        <f t="shared" si="1"/>
        <v>0</v>
      </c>
      <c r="V38" s="102">
        <f t="shared" si="1"/>
        <v>0</v>
      </c>
      <c r="W38" s="102">
        <f t="shared" si="1"/>
        <v>0</v>
      </c>
      <c r="X38" s="102">
        <f t="shared" si="1"/>
        <v>0</v>
      </c>
      <c r="Y38" s="102">
        <f t="shared" si="1"/>
        <v>0</v>
      </c>
      <c r="Z38" s="102">
        <f t="shared" si="1"/>
        <v>0</v>
      </c>
      <c r="AA38" s="102">
        <f t="shared" si="1"/>
        <v>0</v>
      </c>
      <c r="AB38" s="102">
        <f t="shared" si="1"/>
        <v>0</v>
      </c>
      <c r="AC38" s="102">
        <f t="shared" si="1"/>
        <v>45</v>
      </c>
      <c r="AD38" s="102">
        <f t="shared" si="1"/>
        <v>0</v>
      </c>
      <c r="AE38" s="102">
        <f t="shared" si="1"/>
        <v>0</v>
      </c>
      <c r="AF38" s="102">
        <f t="shared" ref="AF38:AH38" si="2">SUM(AF4:AF37)</f>
        <v>0</v>
      </c>
      <c r="AG38" s="102">
        <f t="shared" si="2"/>
        <v>0</v>
      </c>
      <c r="AH38" s="102">
        <f t="shared" si="2"/>
        <v>0</v>
      </c>
      <c r="AI38" s="102">
        <f t="shared" si="1"/>
        <v>0</v>
      </c>
      <c r="AJ38" s="102">
        <f t="shared" si="1"/>
        <v>0</v>
      </c>
      <c r="AK38" s="102">
        <f t="shared" si="1"/>
        <v>100</v>
      </c>
      <c r="AL38" s="102">
        <f t="shared" si="1"/>
        <v>0</v>
      </c>
      <c r="AM38" s="102">
        <f t="shared" si="1"/>
        <v>0</v>
      </c>
      <c r="AN38" s="102">
        <f t="shared" ref="AN38:AO38" si="3">SUM(AN4:AN37)</f>
        <v>0</v>
      </c>
      <c r="AO38" s="102">
        <f t="shared" si="3"/>
        <v>0</v>
      </c>
      <c r="AP38" s="102">
        <f t="shared" ref="AP38:AQ38" si="4">SUM(AP4:AP37)</f>
        <v>0</v>
      </c>
      <c r="AQ38" s="103">
        <f t="shared" si="4"/>
        <v>0</v>
      </c>
      <c r="AR38" s="103">
        <f t="shared" ref="AR38" si="5">SUM(AR4:AR37)</f>
        <v>0</v>
      </c>
    </row>
    <row r="40" spans="1:44" ht="30.75" customHeight="1" thickBot="1" x14ac:dyDescent="0.3"/>
    <row r="41" spans="1:44" ht="48.75" customHeight="1" x14ac:dyDescent="0.25">
      <c r="A41" s="28" t="s">
        <v>3</v>
      </c>
      <c r="B41" s="22"/>
      <c r="C41" s="34">
        <f>+E38</f>
        <v>12270</v>
      </c>
      <c r="D41" s="23"/>
    </row>
    <row r="42" spans="1:44" ht="46.5" customHeight="1" x14ac:dyDescent="0.25">
      <c r="A42" s="29" t="s">
        <v>4</v>
      </c>
      <c r="B42" s="19"/>
      <c r="C42" s="35">
        <f>G38</f>
        <v>1665</v>
      </c>
      <c r="D42" s="24"/>
    </row>
    <row r="43" spans="1:44" ht="46.5" customHeight="1" x14ac:dyDescent="0.25">
      <c r="A43" s="29" t="s">
        <v>5</v>
      </c>
      <c r="B43" s="19"/>
      <c r="C43" s="33">
        <f>+C41-C42</f>
        <v>10605</v>
      </c>
      <c r="D43" s="25"/>
    </row>
    <row r="44" spans="1:44" ht="51.75" customHeight="1" x14ac:dyDescent="0.25"/>
    <row r="45" spans="1:44" ht="46.5" customHeight="1" x14ac:dyDescent="0.25"/>
    <row r="46" spans="1:44" ht="34.5" customHeight="1" x14ac:dyDescent="0.25">
      <c r="Q46" t="s">
        <v>6</v>
      </c>
    </row>
    <row r="47" spans="1:44" ht="36.75" customHeight="1" x14ac:dyDescent="0.25"/>
    <row r="48" spans="1:44" ht="30" customHeight="1" x14ac:dyDescent="0.25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AR48"/>
  <sheetViews>
    <sheetView rightToLeft="1" topLeftCell="A2" zoomScale="70" zoomScaleNormal="70" workbookViewId="0">
      <selection activeCell="AM27" sqref="AM27"/>
    </sheetView>
  </sheetViews>
  <sheetFormatPr defaultColWidth="19" defaultRowHeight="15" x14ac:dyDescent="0.25"/>
  <cols>
    <col min="1" max="1" width="21.42578125" bestFit="1" customWidth="1"/>
    <col min="2" max="2" width="11.42578125" bestFit="1" customWidth="1"/>
    <col min="4" max="4" width="41" bestFit="1" customWidth="1"/>
    <col min="6" max="6" width="109.140625" bestFit="1" customWidth="1"/>
    <col min="9" max="9" width="26" bestFit="1" customWidth="1"/>
    <col min="34" max="34" width="28.7109375" bestFit="1" customWidth="1"/>
  </cols>
  <sheetData>
    <row r="1" spans="1:44" ht="15.75" hidden="1" thickBot="1" x14ac:dyDescent="0.3"/>
    <row r="2" spans="1:44" ht="36.75" customHeight="1" thickBot="1" x14ac:dyDescent="0.35">
      <c r="A2" s="150" t="s">
        <v>82</v>
      </c>
      <c r="B2" s="151"/>
      <c r="C2" s="151"/>
      <c r="D2" s="151"/>
      <c r="E2" s="152"/>
      <c r="F2" s="134" t="s">
        <v>83</v>
      </c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4" s="21" customFormat="1" ht="63.75" thickBot="1" x14ac:dyDescent="0.4">
      <c r="A3" s="80" t="s">
        <v>34</v>
      </c>
      <c r="B3" s="81" t="s">
        <v>86</v>
      </c>
      <c r="C3" s="148" t="s">
        <v>37</v>
      </c>
      <c r="D3" s="149"/>
      <c r="E3" s="81" t="s">
        <v>0</v>
      </c>
      <c r="F3" s="81" t="s">
        <v>38</v>
      </c>
      <c r="G3" s="81" t="s">
        <v>2</v>
      </c>
      <c r="H3" s="81" t="s">
        <v>9</v>
      </c>
      <c r="I3" s="81" t="s">
        <v>56</v>
      </c>
      <c r="J3" s="81" t="s">
        <v>7</v>
      </c>
      <c r="K3" s="81" t="s">
        <v>14</v>
      </c>
      <c r="L3" s="81" t="s">
        <v>57</v>
      </c>
      <c r="M3" s="81" t="s">
        <v>29</v>
      </c>
      <c r="N3" s="81" t="s">
        <v>8</v>
      </c>
      <c r="O3" s="81" t="s">
        <v>10</v>
      </c>
      <c r="P3" s="81" t="s">
        <v>17</v>
      </c>
      <c r="Q3" s="81" t="s">
        <v>15</v>
      </c>
      <c r="R3" s="82" t="s">
        <v>19</v>
      </c>
      <c r="S3" s="82" t="s">
        <v>16</v>
      </c>
      <c r="T3" s="81" t="s">
        <v>20</v>
      </c>
      <c r="U3" s="81" t="s">
        <v>21</v>
      </c>
      <c r="V3" s="81" t="s">
        <v>22</v>
      </c>
      <c r="W3" s="81" t="s">
        <v>23</v>
      </c>
      <c r="X3" s="81" t="s">
        <v>24</v>
      </c>
      <c r="Y3" s="81" t="s">
        <v>30</v>
      </c>
      <c r="Z3" s="82" t="s">
        <v>35</v>
      </c>
      <c r="AA3" s="81" t="s">
        <v>36</v>
      </c>
      <c r="AB3" s="81" t="s">
        <v>45</v>
      </c>
      <c r="AC3" s="81" t="s">
        <v>46</v>
      </c>
      <c r="AD3" s="81" t="s">
        <v>123</v>
      </c>
      <c r="AE3" s="81" t="s">
        <v>72</v>
      </c>
      <c r="AF3" s="81" t="s">
        <v>77</v>
      </c>
      <c r="AG3" s="81" t="s">
        <v>78</v>
      </c>
      <c r="AH3" s="81" t="s">
        <v>79</v>
      </c>
      <c r="AI3" s="81" t="s">
        <v>48</v>
      </c>
      <c r="AJ3" s="81" t="s">
        <v>52</v>
      </c>
      <c r="AK3" s="81" t="s">
        <v>51</v>
      </c>
      <c r="AL3" s="81" t="s">
        <v>50</v>
      </c>
      <c r="AM3" s="81" t="s">
        <v>58</v>
      </c>
      <c r="AN3" s="81" t="s">
        <v>80</v>
      </c>
      <c r="AO3" s="81" t="s">
        <v>73</v>
      </c>
      <c r="AP3" s="81" t="s">
        <v>76</v>
      </c>
      <c r="AQ3" s="83" t="s">
        <v>269</v>
      </c>
      <c r="AR3" s="83" t="s">
        <v>378</v>
      </c>
    </row>
    <row r="4" spans="1:44" ht="25.5" customHeight="1" x14ac:dyDescent="0.25">
      <c r="A4" s="53"/>
      <c r="B4" s="53"/>
      <c r="C4" s="67"/>
      <c r="D4" s="51" t="s">
        <v>60</v>
      </c>
      <c r="E4" s="68">
        <f>'11'!C43</f>
        <v>10605</v>
      </c>
      <c r="F4" s="69" t="s">
        <v>226</v>
      </c>
      <c r="G4" s="68">
        <f>SUM(H4:AR4)</f>
        <v>744</v>
      </c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>
        <v>744</v>
      </c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</row>
    <row r="5" spans="1:44" ht="25.5" customHeight="1" x14ac:dyDescent="0.25">
      <c r="A5" s="8"/>
      <c r="B5" s="141">
        <f>E5+E6+E7</f>
        <v>0</v>
      </c>
      <c r="C5" s="140" t="s">
        <v>13</v>
      </c>
      <c r="D5" s="14" t="s">
        <v>25</v>
      </c>
      <c r="E5" s="36"/>
      <c r="F5" s="57" t="s">
        <v>227</v>
      </c>
      <c r="G5" s="68">
        <f t="shared" ref="G5:G37" si="0">SUM(H5:AR5)</f>
        <v>525</v>
      </c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>
        <v>525</v>
      </c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25.5" customHeight="1" x14ac:dyDescent="0.25">
      <c r="A6" s="8"/>
      <c r="B6" s="142"/>
      <c r="C6" s="140"/>
      <c r="D6" s="14" t="s">
        <v>26</v>
      </c>
      <c r="E6" s="36"/>
      <c r="F6" s="57" t="s">
        <v>228</v>
      </c>
      <c r="G6" s="68">
        <f t="shared" si="0"/>
        <v>105</v>
      </c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>
        <v>105</v>
      </c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</row>
    <row r="7" spans="1:44" ht="25.5" customHeight="1" x14ac:dyDescent="0.25">
      <c r="A7" s="8"/>
      <c r="B7" s="142"/>
      <c r="C7" s="140"/>
      <c r="D7" s="14" t="s">
        <v>59</v>
      </c>
      <c r="E7" s="36"/>
      <c r="F7" s="57" t="s">
        <v>229</v>
      </c>
      <c r="G7" s="68">
        <f t="shared" si="0"/>
        <v>1000</v>
      </c>
      <c r="H7" s="36"/>
      <c r="I7" s="36"/>
      <c r="J7" s="36"/>
      <c r="K7" s="36"/>
      <c r="L7" s="36"/>
      <c r="M7" s="36">
        <v>1000</v>
      </c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</row>
    <row r="8" spans="1:44" ht="25.5" customHeight="1" x14ac:dyDescent="0.25">
      <c r="A8" s="8"/>
      <c r="B8" s="141">
        <f>E8+E9</f>
        <v>0</v>
      </c>
      <c r="C8" s="140" t="s">
        <v>11</v>
      </c>
      <c r="D8" s="14" t="s">
        <v>31</v>
      </c>
      <c r="E8" s="36"/>
      <c r="F8" s="57" t="s">
        <v>230</v>
      </c>
      <c r="G8" s="68">
        <f t="shared" si="0"/>
        <v>20</v>
      </c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>
        <v>20</v>
      </c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</row>
    <row r="9" spans="1:44" ht="25.5" customHeight="1" x14ac:dyDescent="0.25">
      <c r="A9" s="8"/>
      <c r="B9" s="142"/>
      <c r="C9" s="140"/>
      <c r="D9" s="14" t="s">
        <v>32</v>
      </c>
      <c r="E9" s="36"/>
      <c r="F9" s="57" t="s">
        <v>231</v>
      </c>
      <c r="G9" s="68">
        <f t="shared" si="0"/>
        <v>4215</v>
      </c>
      <c r="H9" s="36"/>
      <c r="I9" s="36"/>
      <c r="J9" s="36"/>
      <c r="K9" s="36"/>
      <c r="L9" s="36"/>
      <c r="M9" s="36"/>
      <c r="N9" s="36">
        <v>4215</v>
      </c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</row>
    <row r="10" spans="1:44" ht="25.5" customHeight="1" x14ac:dyDescent="0.25">
      <c r="A10" s="8"/>
      <c r="B10" s="8"/>
      <c r="C10" s="1"/>
      <c r="D10" s="14" t="s">
        <v>12</v>
      </c>
      <c r="E10" s="36"/>
      <c r="F10" s="57" t="s">
        <v>232</v>
      </c>
      <c r="G10" s="68">
        <f t="shared" si="0"/>
        <v>50</v>
      </c>
      <c r="H10" s="36"/>
      <c r="I10" s="36"/>
      <c r="J10" s="36"/>
      <c r="K10" s="36"/>
      <c r="L10" s="36"/>
      <c r="M10" s="36"/>
      <c r="N10" s="36"/>
      <c r="O10" s="36">
        <v>50</v>
      </c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</row>
    <row r="11" spans="1:44" ht="25.5" customHeight="1" x14ac:dyDescent="0.25">
      <c r="A11" s="8"/>
      <c r="B11" s="141">
        <f>E11+E12</f>
        <v>0</v>
      </c>
      <c r="C11" s="140" t="s">
        <v>18</v>
      </c>
      <c r="D11" s="14" t="s">
        <v>27</v>
      </c>
      <c r="E11" s="36"/>
      <c r="F11" s="18"/>
      <c r="G11" s="68">
        <f t="shared" si="0"/>
        <v>0</v>
      </c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</row>
    <row r="12" spans="1:44" ht="25.5" customHeight="1" x14ac:dyDescent="0.25">
      <c r="A12" s="8"/>
      <c r="B12" s="142"/>
      <c r="C12" s="140"/>
      <c r="D12" s="14" t="s">
        <v>28</v>
      </c>
      <c r="E12" s="36"/>
      <c r="F12" s="18"/>
      <c r="G12" s="68">
        <f t="shared" si="0"/>
        <v>0</v>
      </c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</row>
    <row r="13" spans="1:44" ht="25.5" customHeight="1" x14ac:dyDescent="0.25">
      <c r="A13" s="8"/>
      <c r="B13" s="141">
        <f>E13+E14</f>
        <v>0</v>
      </c>
      <c r="C13" s="140" t="s">
        <v>42</v>
      </c>
      <c r="D13" s="14" t="s">
        <v>43</v>
      </c>
      <c r="E13" s="36"/>
      <c r="F13" s="18"/>
      <c r="G13" s="68">
        <f t="shared" si="0"/>
        <v>0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</row>
    <row r="14" spans="1:44" ht="55.5" customHeight="1" x14ac:dyDescent="0.25">
      <c r="A14" s="8"/>
      <c r="B14" s="142"/>
      <c r="C14" s="140"/>
      <c r="D14" s="14" t="s">
        <v>44</v>
      </c>
      <c r="E14" s="1"/>
      <c r="F14" s="18"/>
      <c r="G14" s="68">
        <f t="shared" si="0"/>
        <v>0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</row>
    <row r="15" spans="1:44" ht="21" x14ac:dyDescent="0.25">
      <c r="A15" s="8"/>
      <c r="B15" s="8"/>
      <c r="C15" s="1"/>
      <c r="D15" s="14" t="s">
        <v>39</v>
      </c>
      <c r="E15" s="1"/>
      <c r="F15" s="18"/>
      <c r="G15" s="68">
        <f t="shared" si="0"/>
        <v>0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</row>
    <row r="16" spans="1:44" ht="21" x14ac:dyDescent="0.25">
      <c r="A16" s="8"/>
      <c r="B16" s="8"/>
      <c r="C16" s="1"/>
      <c r="D16" s="14" t="s">
        <v>191</v>
      </c>
      <c r="E16" s="1"/>
      <c r="F16" s="18"/>
      <c r="G16" s="68">
        <f t="shared" si="0"/>
        <v>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</row>
    <row r="17" spans="1:44" ht="65.25" customHeight="1" x14ac:dyDescent="0.25">
      <c r="A17" s="8"/>
      <c r="B17" s="8"/>
      <c r="C17" s="1"/>
      <c r="D17" s="14" t="s">
        <v>33</v>
      </c>
      <c r="E17" s="1"/>
      <c r="F17" s="18"/>
      <c r="G17" s="68">
        <f t="shared" si="0"/>
        <v>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</row>
    <row r="18" spans="1:44" ht="21" x14ac:dyDescent="0.25">
      <c r="A18" s="8"/>
      <c r="B18" s="16"/>
      <c r="C18" s="1"/>
      <c r="D18" s="14" t="s">
        <v>47</v>
      </c>
      <c r="E18" s="1">
        <v>1325</v>
      </c>
      <c r="F18" s="18"/>
      <c r="G18" s="68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</row>
    <row r="19" spans="1:44" ht="25.5" customHeight="1" x14ac:dyDescent="0.25">
      <c r="A19" s="8"/>
      <c r="B19" s="16"/>
      <c r="C19" s="1"/>
      <c r="D19" s="14" t="s">
        <v>40</v>
      </c>
      <c r="E19" s="1"/>
      <c r="F19" s="18"/>
      <c r="G19" s="68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</row>
    <row r="20" spans="1:44" ht="25.5" customHeight="1" x14ac:dyDescent="0.25">
      <c r="A20" s="8"/>
      <c r="B20" s="8"/>
      <c r="C20" s="1"/>
      <c r="D20" s="14" t="s">
        <v>41</v>
      </c>
      <c r="E20" s="1"/>
      <c r="F20" s="18"/>
      <c r="G20" s="68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</row>
    <row r="21" spans="1:44" ht="25.5" customHeight="1" x14ac:dyDescent="0.25">
      <c r="A21" s="8"/>
      <c r="B21" s="8"/>
      <c r="C21" s="1"/>
      <c r="D21" s="14" t="s">
        <v>65</v>
      </c>
      <c r="E21" s="1">
        <v>285</v>
      </c>
      <c r="F21" s="18"/>
      <c r="G21" s="68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</row>
    <row r="22" spans="1:44" ht="25.5" customHeight="1" x14ac:dyDescent="0.25">
      <c r="A22" s="8"/>
      <c r="B22" s="8"/>
      <c r="C22" s="1"/>
      <c r="D22" s="14" t="s">
        <v>61</v>
      </c>
      <c r="E22" s="1"/>
      <c r="F22" s="17"/>
      <c r="G22" s="68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</row>
    <row r="23" spans="1:44" ht="25.5" customHeight="1" x14ac:dyDescent="0.25">
      <c r="A23" s="8"/>
      <c r="B23" s="8"/>
      <c r="C23" s="1"/>
      <c r="D23" s="14" t="s">
        <v>66</v>
      </c>
      <c r="E23" s="1"/>
      <c r="F23" s="15"/>
      <c r="G23" s="68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</row>
    <row r="24" spans="1:44" ht="25.5" customHeight="1" x14ac:dyDescent="0.25">
      <c r="A24" s="8"/>
      <c r="B24" s="8"/>
      <c r="C24" s="1"/>
      <c r="D24" s="14" t="s">
        <v>90</v>
      </c>
      <c r="E24" s="1"/>
      <c r="F24" s="15"/>
      <c r="G24" s="68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</row>
    <row r="25" spans="1:44" ht="25.5" customHeight="1" x14ac:dyDescent="0.25">
      <c r="A25" s="8"/>
      <c r="B25" s="8"/>
      <c r="C25" s="1"/>
      <c r="D25" s="14" t="s">
        <v>196</v>
      </c>
      <c r="E25" s="1"/>
      <c r="F25" s="15"/>
      <c r="G25" s="68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</row>
    <row r="26" spans="1:44" ht="25.5" customHeight="1" x14ac:dyDescent="0.25">
      <c r="A26" s="8"/>
      <c r="B26" s="8"/>
      <c r="C26" s="1"/>
      <c r="D26" s="14" t="s">
        <v>301</v>
      </c>
      <c r="E26" s="1"/>
      <c r="F26" s="15"/>
      <c r="G26" s="68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</row>
    <row r="27" spans="1:44" ht="25.5" customHeight="1" x14ac:dyDescent="0.25">
      <c r="A27" s="8"/>
      <c r="B27" s="8"/>
      <c r="C27" s="1"/>
      <c r="D27" s="14" t="s">
        <v>375</v>
      </c>
      <c r="E27" s="1"/>
      <c r="F27" s="15"/>
      <c r="G27" s="68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</row>
    <row r="28" spans="1:44" ht="25.5" customHeight="1" x14ac:dyDescent="0.25">
      <c r="A28" s="8"/>
      <c r="B28" s="8"/>
      <c r="C28" s="1"/>
      <c r="D28" s="1"/>
      <c r="E28" s="1"/>
      <c r="F28" s="15"/>
      <c r="G28" s="68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</row>
    <row r="29" spans="1:44" ht="25.5" customHeight="1" x14ac:dyDescent="0.25">
      <c r="A29" s="8"/>
      <c r="B29" s="8"/>
      <c r="C29" s="1"/>
      <c r="D29" s="1"/>
      <c r="E29" s="1"/>
      <c r="F29" s="15"/>
      <c r="G29" s="68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</row>
    <row r="30" spans="1:44" ht="25.5" customHeight="1" x14ac:dyDescent="0.25">
      <c r="A30" s="8"/>
      <c r="B30" s="8"/>
      <c r="C30" s="1"/>
      <c r="D30" s="1"/>
      <c r="E30" s="1"/>
      <c r="F30" s="15"/>
      <c r="G30" s="68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</row>
    <row r="31" spans="1:44" ht="25.5" customHeight="1" x14ac:dyDescent="0.25">
      <c r="A31" s="8"/>
      <c r="B31" s="8"/>
      <c r="C31" s="1"/>
      <c r="D31" s="1"/>
      <c r="E31" s="1"/>
      <c r="F31" s="15"/>
      <c r="G31" s="68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</row>
    <row r="32" spans="1:44" ht="25.5" customHeight="1" x14ac:dyDescent="0.25">
      <c r="A32" s="8"/>
      <c r="B32" s="8"/>
      <c r="C32" s="1"/>
      <c r="D32" s="1"/>
      <c r="E32" s="1"/>
      <c r="F32" s="15"/>
      <c r="G32" s="68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</row>
    <row r="33" spans="1:44" ht="25.5" customHeight="1" x14ac:dyDescent="0.25">
      <c r="A33" s="8"/>
      <c r="B33" s="8"/>
      <c r="C33" s="1"/>
      <c r="D33" s="1"/>
      <c r="E33" s="1"/>
      <c r="F33" s="15"/>
      <c r="G33" s="68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</row>
    <row r="34" spans="1:44" ht="25.5" customHeight="1" x14ac:dyDescent="0.25">
      <c r="A34" s="8"/>
      <c r="B34" s="8"/>
      <c r="C34" s="1"/>
      <c r="D34" s="1"/>
      <c r="E34" s="1"/>
      <c r="F34" s="15"/>
      <c r="G34" s="68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</row>
    <row r="35" spans="1:44" ht="25.5" customHeight="1" x14ac:dyDescent="0.25">
      <c r="A35" s="8"/>
      <c r="B35" s="8"/>
      <c r="C35" s="1"/>
      <c r="D35" s="1"/>
      <c r="E35" s="1"/>
      <c r="F35" s="15"/>
      <c r="G35" s="68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</row>
    <row r="36" spans="1:44" ht="25.5" customHeight="1" x14ac:dyDescent="0.25">
      <c r="A36" s="8"/>
      <c r="B36" s="8"/>
      <c r="C36" s="1"/>
      <c r="D36" s="1"/>
      <c r="E36" s="1"/>
      <c r="F36" s="15"/>
      <c r="G36" s="68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</row>
    <row r="37" spans="1:44" ht="25.5" customHeight="1" thickBot="1" x14ac:dyDescent="0.3">
      <c r="A37" s="84"/>
      <c r="B37" s="84"/>
      <c r="C37" s="52"/>
      <c r="D37" s="52"/>
      <c r="E37" s="52"/>
      <c r="F37" s="52"/>
      <c r="G37" s="68">
        <f t="shared" si="0"/>
        <v>0</v>
      </c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</row>
    <row r="38" spans="1:44" ht="41.25" customHeight="1" thickBot="1" x14ac:dyDescent="0.3">
      <c r="A38" s="146" t="s">
        <v>1</v>
      </c>
      <c r="B38" s="147"/>
      <c r="C38" s="147"/>
      <c r="D38" s="147"/>
      <c r="E38" s="101">
        <f>SUM(E4:E37)</f>
        <v>12215</v>
      </c>
      <c r="F38" s="100"/>
      <c r="G38" s="102">
        <f>SUM(G4:G37)</f>
        <v>6659</v>
      </c>
      <c r="H38" s="102">
        <f>SUM(H4:H37)</f>
        <v>0</v>
      </c>
      <c r="I38" s="102">
        <f>SUM(I4:I37)</f>
        <v>0</v>
      </c>
      <c r="J38" s="102">
        <f t="shared" ref="J38:AM38" si="1">SUM(J4:J37)</f>
        <v>0</v>
      </c>
      <c r="K38" s="102">
        <f t="shared" si="1"/>
        <v>0</v>
      </c>
      <c r="L38" s="102">
        <f t="shared" si="1"/>
        <v>0</v>
      </c>
      <c r="M38" s="102">
        <f t="shared" si="1"/>
        <v>1000</v>
      </c>
      <c r="N38" s="102">
        <f t="shared" si="1"/>
        <v>4215</v>
      </c>
      <c r="O38" s="102">
        <f t="shared" si="1"/>
        <v>50</v>
      </c>
      <c r="P38" s="102">
        <f t="shared" si="1"/>
        <v>0</v>
      </c>
      <c r="Q38" s="102">
        <f t="shared" si="1"/>
        <v>0</v>
      </c>
      <c r="R38" s="102">
        <f t="shared" si="1"/>
        <v>0</v>
      </c>
      <c r="S38" s="102">
        <f t="shared" si="1"/>
        <v>0</v>
      </c>
      <c r="T38" s="102">
        <f t="shared" si="1"/>
        <v>20</v>
      </c>
      <c r="U38" s="102">
        <f t="shared" si="1"/>
        <v>0</v>
      </c>
      <c r="V38" s="102">
        <f t="shared" si="1"/>
        <v>0</v>
      </c>
      <c r="W38" s="102">
        <f t="shared" si="1"/>
        <v>0</v>
      </c>
      <c r="X38" s="102">
        <f t="shared" si="1"/>
        <v>0</v>
      </c>
      <c r="Y38" s="102">
        <f t="shared" si="1"/>
        <v>0</v>
      </c>
      <c r="Z38" s="102">
        <f t="shared" si="1"/>
        <v>0</v>
      </c>
      <c r="AA38" s="102">
        <f t="shared" si="1"/>
        <v>0</v>
      </c>
      <c r="AB38" s="102">
        <f t="shared" si="1"/>
        <v>0</v>
      </c>
      <c r="AC38" s="102">
        <f t="shared" si="1"/>
        <v>1374</v>
      </c>
      <c r="AD38" s="102">
        <f t="shared" si="1"/>
        <v>0</v>
      </c>
      <c r="AE38" s="102">
        <f t="shared" si="1"/>
        <v>0</v>
      </c>
      <c r="AF38" s="102">
        <f t="shared" ref="AF38:AH38" si="2">SUM(AF4:AF37)</f>
        <v>0</v>
      </c>
      <c r="AG38" s="102">
        <f t="shared" si="2"/>
        <v>0</v>
      </c>
      <c r="AH38" s="102">
        <f t="shared" si="2"/>
        <v>0</v>
      </c>
      <c r="AI38" s="102">
        <f t="shared" si="1"/>
        <v>0</v>
      </c>
      <c r="AJ38" s="102">
        <f t="shared" si="1"/>
        <v>0</v>
      </c>
      <c r="AK38" s="102">
        <f t="shared" si="1"/>
        <v>0</v>
      </c>
      <c r="AL38" s="102">
        <f t="shared" si="1"/>
        <v>0</v>
      </c>
      <c r="AM38" s="102">
        <f t="shared" si="1"/>
        <v>0</v>
      </c>
      <c r="AN38" s="102">
        <f t="shared" ref="AN38:AO38" si="3">SUM(AN4:AN37)</f>
        <v>0</v>
      </c>
      <c r="AO38" s="102">
        <f t="shared" si="3"/>
        <v>0</v>
      </c>
      <c r="AP38" s="102">
        <f t="shared" ref="AP38:AQ38" si="4">SUM(AP4:AP37)</f>
        <v>0</v>
      </c>
      <c r="AQ38" s="103">
        <f t="shared" si="4"/>
        <v>0</v>
      </c>
      <c r="AR38" s="103">
        <f t="shared" ref="AR38" si="5">SUM(AR4:AR37)</f>
        <v>0</v>
      </c>
    </row>
    <row r="40" spans="1:44" ht="30.75" customHeight="1" thickBot="1" x14ac:dyDescent="0.3"/>
    <row r="41" spans="1:44" ht="48.75" customHeight="1" x14ac:dyDescent="0.25">
      <c r="A41" s="28" t="s">
        <v>3</v>
      </c>
      <c r="B41" s="22"/>
      <c r="C41" s="34">
        <f>+E38</f>
        <v>12215</v>
      </c>
      <c r="D41" s="23"/>
    </row>
    <row r="42" spans="1:44" ht="46.5" customHeight="1" x14ac:dyDescent="0.25">
      <c r="A42" s="29" t="s">
        <v>4</v>
      </c>
      <c r="B42" s="19"/>
      <c r="C42" s="35">
        <f>G38</f>
        <v>6659</v>
      </c>
      <c r="D42" s="24"/>
    </row>
    <row r="43" spans="1:44" ht="46.5" customHeight="1" x14ac:dyDescent="0.25">
      <c r="A43" s="29" t="s">
        <v>5</v>
      </c>
      <c r="B43" s="19"/>
      <c r="C43" s="33">
        <f>+C41-C42</f>
        <v>5556</v>
      </c>
      <c r="D43" s="25"/>
    </row>
    <row r="44" spans="1:44" ht="51.75" customHeight="1" x14ac:dyDescent="0.25"/>
    <row r="45" spans="1:44" ht="46.5" customHeight="1" x14ac:dyDescent="0.25"/>
    <row r="46" spans="1:44" ht="34.5" customHeight="1" x14ac:dyDescent="0.25">
      <c r="Q46" t="s">
        <v>6</v>
      </c>
    </row>
    <row r="47" spans="1:44" ht="36.75" customHeight="1" x14ac:dyDescent="0.25"/>
    <row r="48" spans="1:44" ht="30" customHeight="1" x14ac:dyDescent="0.25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AR48"/>
  <sheetViews>
    <sheetView rightToLeft="1" topLeftCell="A2" zoomScale="66" zoomScaleNormal="66" workbookViewId="0">
      <selection activeCell="J5" sqref="F5:J6"/>
    </sheetView>
  </sheetViews>
  <sheetFormatPr defaultColWidth="19" defaultRowHeight="15" x14ac:dyDescent="0.25"/>
  <cols>
    <col min="1" max="1" width="21.42578125" bestFit="1" customWidth="1"/>
    <col min="2" max="2" width="13" bestFit="1" customWidth="1"/>
    <col min="4" max="4" width="56" bestFit="1" customWidth="1"/>
    <col min="6" max="6" width="112.7109375" bestFit="1" customWidth="1"/>
    <col min="9" max="9" width="26" bestFit="1" customWidth="1"/>
    <col min="34" max="34" width="28.42578125" bestFit="1" customWidth="1"/>
  </cols>
  <sheetData>
    <row r="1" spans="1:44" ht="15.75" hidden="1" thickBot="1" x14ac:dyDescent="0.3"/>
    <row r="2" spans="1:44" ht="36.75" customHeight="1" thickBot="1" x14ac:dyDescent="0.35">
      <c r="A2" s="150" t="s">
        <v>82</v>
      </c>
      <c r="B2" s="151"/>
      <c r="C2" s="151"/>
      <c r="D2" s="151"/>
      <c r="E2" s="152"/>
      <c r="F2" s="134" t="s">
        <v>83</v>
      </c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4" s="21" customFormat="1" ht="63.75" thickBot="1" x14ac:dyDescent="0.4">
      <c r="A3" s="80" t="s">
        <v>34</v>
      </c>
      <c r="B3" s="81" t="s">
        <v>86</v>
      </c>
      <c r="C3" s="148" t="s">
        <v>37</v>
      </c>
      <c r="D3" s="149"/>
      <c r="E3" s="81" t="s">
        <v>0</v>
      </c>
      <c r="F3" s="81" t="s">
        <v>38</v>
      </c>
      <c r="G3" s="81" t="s">
        <v>2</v>
      </c>
      <c r="H3" s="81" t="s">
        <v>9</v>
      </c>
      <c r="I3" s="81" t="s">
        <v>56</v>
      </c>
      <c r="J3" s="81" t="s">
        <v>7</v>
      </c>
      <c r="K3" s="81" t="s">
        <v>14</v>
      </c>
      <c r="L3" s="81" t="s">
        <v>57</v>
      </c>
      <c r="M3" s="81" t="s">
        <v>29</v>
      </c>
      <c r="N3" s="81" t="s">
        <v>8</v>
      </c>
      <c r="O3" s="81" t="s">
        <v>10</v>
      </c>
      <c r="P3" s="81" t="s">
        <v>17</v>
      </c>
      <c r="Q3" s="81" t="s">
        <v>15</v>
      </c>
      <c r="R3" s="82" t="s">
        <v>19</v>
      </c>
      <c r="S3" s="82" t="s">
        <v>16</v>
      </c>
      <c r="T3" s="81" t="s">
        <v>20</v>
      </c>
      <c r="U3" s="81" t="s">
        <v>21</v>
      </c>
      <c r="V3" s="81" t="s">
        <v>22</v>
      </c>
      <c r="W3" s="81" t="s">
        <v>23</v>
      </c>
      <c r="X3" s="81" t="s">
        <v>24</v>
      </c>
      <c r="Y3" s="81" t="s">
        <v>30</v>
      </c>
      <c r="Z3" s="82" t="s">
        <v>35</v>
      </c>
      <c r="AA3" s="81" t="s">
        <v>36</v>
      </c>
      <c r="AB3" s="81" t="s">
        <v>45</v>
      </c>
      <c r="AC3" s="81" t="s">
        <v>46</v>
      </c>
      <c r="AD3" s="81" t="s">
        <v>123</v>
      </c>
      <c r="AE3" s="81" t="s">
        <v>72</v>
      </c>
      <c r="AF3" s="81" t="s">
        <v>77</v>
      </c>
      <c r="AG3" s="81" t="s">
        <v>78</v>
      </c>
      <c r="AH3" s="81" t="s">
        <v>79</v>
      </c>
      <c r="AI3" s="81" t="s">
        <v>48</v>
      </c>
      <c r="AJ3" s="81" t="s">
        <v>52</v>
      </c>
      <c r="AK3" s="81" t="s">
        <v>51</v>
      </c>
      <c r="AL3" s="81" t="s">
        <v>50</v>
      </c>
      <c r="AM3" s="81" t="s">
        <v>58</v>
      </c>
      <c r="AN3" s="81" t="s">
        <v>80</v>
      </c>
      <c r="AO3" s="81" t="s">
        <v>73</v>
      </c>
      <c r="AP3" s="81" t="s">
        <v>76</v>
      </c>
      <c r="AQ3" s="83" t="s">
        <v>269</v>
      </c>
      <c r="AR3" s="83" t="s">
        <v>378</v>
      </c>
    </row>
    <row r="4" spans="1:44" ht="25.5" customHeight="1" x14ac:dyDescent="0.25">
      <c r="A4" s="53"/>
      <c r="B4" s="53"/>
      <c r="C4" s="67"/>
      <c r="D4" s="51" t="s">
        <v>60</v>
      </c>
      <c r="E4" s="68">
        <f>'12'!C43</f>
        <v>5556</v>
      </c>
      <c r="F4" s="75" t="s">
        <v>233</v>
      </c>
      <c r="G4" s="68">
        <f>SUM(H4:AR4)</f>
        <v>300</v>
      </c>
      <c r="H4" s="68"/>
      <c r="I4" s="68"/>
      <c r="J4" s="68"/>
      <c r="K4" s="68"/>
      <c r="L4" s="68"/>
      <c r="M4" s="68">
        <v>300</v>
      </c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</row>
    <row r="5" spans="1:44" ht="25.5" customHeight="1" x14ac:dyDescent="0.25">
      <c r="A5" s="8"/>
      <c r="B5" s="141">
        <f>E5+E6+E7</f>
        <v>5000</v>
      </c>
      <c r="C5" s="140" t="s">
        <v>13</v>
      </c>
      <c r="D5" s="14" t="s">
        <v>25</v>
      </c>
      <c r="E5" s="36"/>
      <c r="F5" s="66" t="s">
        <v>234</v>
      </c>
      <c r="G5" s="68">
        <f t="shared" ref="G5:G37" si="0">SUM(H5:AR5)</f>
        <v>300</v>
      </c>
      <c r="H5" s="36"/>
      <c r="I5" s="36"/>
      <c r="J5" s="36">
        <v>300</v>
      </c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25.5" customHeight="1" x14ac:dyDescent="0.25">
      <c r="A6" s="8"/>
      <c r="B6" s="142"/>
      <c r="C6" s="140"/>
      <c r="D6" s="14" t="s">
        <v>267</v>
      </c>
      <c r="E6" s="36">
        <v>5000</v>
      </c>
      <c r="F6" s="66" t="s">
        <v>218</v>
      </c>
      <c r="G6" s="68">
        <f t="shared" si="0"/>
        <v>300</v>
      </c>
      <c r="H6" s="36"/>
      <c r="I6" s="36"/>
      <c r="J6" s="36">
        <v>300</v>
      </c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</row>
    <row r="7" spans="1:44" ht="25.5" customHeight="1" x14ac:dyDescent="0.25">
      <c r="A7" s="8"/>
      <c r="B7" s="142"/>
      <c r="C7" s="140"/>
      <c r="D7" s="14" t="s">
        <v>59</v>
      </c>
      <c r="E7" s="36"/>
      <c r="F7" s="66" t="s">
        <v>235</v>
      </c>
      <c r="G7" s="68">
        <f t="shared" si="0"/>
        <v>415</v>
      </c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>
        <v>415</v>
      </c>
      <c r="AP7" s="36"/>
      <c r="AQ7" s="36"/>
      <c r="AR7" s="36"/>
    </row>
    <row r="8" spans="1:44" ht="25.5" customHeight="1" x14ac:dyDescent="0.25">
      <c r="A8" s="8"/>
      <c r="B8" s="141">
        <f>E8+E9</f>
        <v>290</v>
      </c>
      <c r="C8" s="140" t="s">
        <v>11</v>
      </c>
      <c r="D8" s="14" t="s">
        <v>31</v>
      </c>
      <c r="E8" s="36">
        <v>290</v>
      </c>
      <c r="F8" s="66" t="s">
        <v>236</v>
      </c>
      <c r="G8" s="68">
        <f t="shared" si="0"/>
        <v>800</v>
      </c>
      <c r="H8" s="36"/>
      <c r="I8" s="36"/>
      <c r="J8" s="36"/>
      <c r="K8" s="36"/>
      <c r="L8" s="36"/>
      <c r="M8" s="36">
        <v>800</v>
      </c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</row>
    <row r="9" spans="1:44" ht="25.5" customHeight="1" x14ac:dyDescent="0.25">
      <c r="A9" s="8"/>
      <c r="B9" s="142"/>
      <c r="C9" s="140"/>
      <c r="D9" s="14" t="s">
        <v>32</v>
      </c>
      <c r="E9" s="36"/>
      <c r="F9" s="66" t="s">
        <v>237</v>
      </c>
      <c r="G9" s="68">
        <f t="shared" si="0"/>
        <v>575</v>
      </c>
      <c r="H9" s="36"/>
      <c r="I9" s="36"/>
      <c r="J9" s="36"/>
      <c r="K9" s="36"/>
      <c r="L9" s="36"/>
      <c r="M9" s="36">
        <v>575</v>
      </c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</row>
    <row r="10" spans="1:44" ht="25.5" customHeight="1" x14ac:dyDescent="0.25">
      <c r="A10" s="8"/>
      <c r="B10" s="8"/>
      <c r="C10" s="1"/>
      <c r="D10" s="14" t="s">
        <v>12</v>
      </c>
      <c r="E10" s="36"/>
      <c r="F10" s="66" t="s">
        <v>238</v>
      </c>
      <c r="G10" s="68">
        <f t="shared" si="0"/>
        <v>400</v>
      </c>
      <c r="H10" s="36"/>
      <c r="I10" s="36"/>
      <c r="J10" s="36"/>
      <c r="K10" s="36"/>
      <c r="L10" s="36"/>
      <c r="M10" s="36"/>
      <c r="N10" s="36"/>
      <c r="O10" s="36">
        <v>400</v>
      </c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</row>
    <row r="11" spans="1:44" ht="25.5" customHeight="1" x14ac:dyDescent="0.25">
      <c r="A11" s="8"/>
      <c r="B11" s="141">
        <f>E11+E12</f>
        <v>1165</v>
      </c>
      <c r="C11" s="140" t="s">
        <v>18</v>
      </c>
      <c r="D11" s="14" t="s">
        <v>27</v>
      </c>
      <c r="E11" s="36">
        <v>1165</v>
      </c>
      <c r="F11" s="66" t="s">
        <v>239</v>
      </c>
      <c r="G11" s="68">
        <f t="shared" si="0"/>
        <v>4000</v>
      </c>
      <c r="H11" s="36"/>
      <c r="I11" s="36"/>
      <c r="J11" s="36"/>
      <c r="K11" s="36"/>
      <c r="L11" s="36"/>
      <c r="M11" s="36"/>
      <c r="N11" s="36">
        <v>4000</v>
      </c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</row>
    <row r="12" spans="1:44" ht="25.5" customHeight="1" x14ac:dyDescent="0.25">
      <c r="A12" s="8"/>
      <c r="B12" s="142"/>
      <c r="C12" s="140"/>
      <c r="D12" s="14" t="s">
        <v>28</v>
      </c>
      <c r="E12" s="36"/>
      <c r="F12" s="66" t="s">
        <v>240</v>
      </c>
      <c r="G12" s="68">
        <f t="shared" si="0"/>
        <v>40</v>
      </c>
      <c r="H12" s="36"/>
      <c r="I12" s="36"/>
      <c r="J12" s="36"/>
      <c r="K12" s="36"/>
      <c r="L12" s="36"/>
      <c r="M12" s="36"/>
      <c r="N12" s="36"/>
      <c r="O12" s="36">
        <v>40</v>
      </c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</row>
    <row r="13" spans="1:44" ht="25.5" customHeight="1" x14ac:dyDescent="0.25">
      <c r="A13" s="8"/>
      <c r="B13" s="141">
        <f>E13+E14</f>
        <v>0</v>
      </c>
      <c r="C13" s="140" t="s">
        <v>42</v>
      </c>
      <c r="D13" s="14" t="s">
        <v>43</v>
      </c>
      <c r="E13" s="36"/>
      <c r="F13" s="66" t="s">
        <v>241</v>
      </c>
      <c r="G13" s="68">
        <f t="shared" si="0"/>
        <v>6000</v>
      </c>
      <c r="H13" s="36"/>
      <c r="I13" s="36">
        <v>6000</v>
      </c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</row>
    <row r="14" spans="1:44" ht="55.5" customHeight="1" x14ac:dyDescent="0.25">
      <c r="A14" s="8"/>
      <c r="B14" s="142"/>
      <c r="C14" s="140"/>
      <c r="D14" s="14" t="s">
        <v>44</v>
      </c>
      <c r="E14" s="1"/>
      <c r="F14" s="66" t="s">
        <v>166</v>
      </c>
      <c r="G14" s="68">
        <f t="shared" si="0"/>
        <v>500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>
        <v>500</v>
      </c>
      <c r="AL14" s="36"/>
      <c r="AM14" s="36"/>
      <c r="AN14" s="36"/>
      <c r="AO14" s="36"/>
      <c r="AP14" s="36"/>
      <c r="AQ14" s="36"/>
      <c r="AR14" s="36"/>
    </row>
    <row r="15" spans="1:44" ht="26.25" x14ac:dyDescent="0.25">
      <c r="A15" s="8"/>
      <c r="B15" s="8"/>
      <c r="C15" s="1"/>
      <c r="D15" s="14" t="s">
        <v>39</v>
      </c>
      <c r="E15" s="1"/>
      <c r="F15" s="66" t="s">
        <v>242</v>
      </c>
      <c r="G15" s="68">
        <f t="shared" si="0"/>
        <v>20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>
        <v>20</v>
      </c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</row>
    <row r="16" spans="1:44" ht="21" x14ac:dyDescent="0.25">
      <c r="A16" s="8"/>
      <c r="B16" s="8"/>
      <c r="C16" s="1"/>
      <c r="D16" s="14" t="s">
        <v>191</v>
      </c>
      <c r="E16" s="1"/>
      <c r="F16" s="15"/>
      <c r="G16" s="68">
        <f t="shared" si="0"/>
        <v>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</row>
    <row r="17" spans="1:44" ht="65.25" customHeight="1" x14ac:dyDescent="0.25">
      <c r="A17" s="8"/>
      <c r="B17" s="8"/>
      <c r="C17" s="1"/>
      <c r="D17" s="14" t="s">
        <v>33</v>
      </c>
      <c r="E17" s="1"/>
      <c r="F17" s="15"/>
      <c r="G17" s="68">
        <f t="shared" si="0"/>
        <v>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</row>
    <row r="18" spans="1:44" ht="21" x14ac:dyDescent="0.25">
      <c r="A18" s="8"/>
      <c r="B18" s="16"/>
      <c r="C18" s="1"/>
      <c r="D18" s="14" t="s">
        <v>47</v>
      </c>
      <c r="E18" s="1"/>
      <c r="F18" s="15"/>
      <c r="G18" s="68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</row>
    <row r="19" spans="1:44" ht="25.5" customHeight="1" x14ac:dyDescent="0.25">
      <c r="A19" s="8"/>
      <c r="B19" s="16"/>
      <c r="C19" s="1"/>
      <c r="D19" s="14" t="s">
        <v>40</v>
      </c>
      <c r="E19" s="1"/>
      <c r="F19" s="15"/>
      <c r="G19" s="68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</row>
    <row r="20" spans="1:44" ht="25.5" customHeight="1" x14ac:dyDescent="0.25">
      <c r="A20" s="8"/>
      <c r="B20" s="8"/>
      <c r="C20" s="1"/>
      <c r="D20" s="14" t="s">
        <v>41</v>
      </c>
      <c r="E20" s="1"/>
      <c r="F20" s="15"/>
      <c r="G20" s="68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</row>
    <row r="21" spans="1:44" ht="25.5" customHeight="1" x14ac:dyDescent="0.25">
      <c r="A21" s="8"/>
      <c r="B21" s="8"/>
      <c r="C21" s="1"/>
      <c r="D21" s="14" t="s">
        <v>65</v>
      </c>
      <c r="E21" s="1">
        <v>4445</v>
      </c>
      <c r="F21" s="15"/>
      <c r="G21" s="68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</row>
    <row r="22" spans="1:44" ht="25.5" customHeight="1" x14ac:dyDescent="0.25">
      <c r="A22" s="8"/>
      <c r="B22" s="8"/>
      <c r="C22" s="1"/>
      <c r="D22" s="14" t="s">
        <v>61</v>
      </c>
      <c r="E22" s="1"/>
      <c r="F22" s="17"/>
      <c r="G22" s="68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</row>
    <row r="23" spans="1:44" ht="25.5" customHeight="1" x14ac:dyDescent="0.25">
      <c r="A23" s="8"/>
      <c r="B23" s="8"/>
      <c r="C23" s="1"/>
      <c r="D23" s="14" t="s">
        <v>66</v>
      </c>
      <c r="E23" s="1"/>
      <c r="F23" s="15"/>
      <c r="G23" s="68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</row>
    <row r="24" spans="1:44" ht="25.5" customHeight="1" x14ac:dyDescent="0.25">
      <c r="A24" s="8"/>
      <c r="B24" s="8"/>
      <c r="C24" s="1"/>
      <c r="D24" s="14" t="s">
        <v>90</v>
      </c>
      <c r="E24" s="1"/>
      <c r="F24" s="15"/>
      <c r="G24" s="68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</row>
    <row r="25" spans="1:44" ht="25.5" customHeight="1" x14ac:dyDescent="0.25">
      <c r="A25" s="8"/>
      <c r="B25" s="8"/>
      <c r="C25" s="1"/>
      <c r="D25" s="14" t="s">
        <v>196</v>
      </c>
      <c r="E25" s="1"/>
      <c r="F25" s="15"/>
      <c r="G25" s="68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</row>
    <row r="26" spans="1:44" ht="25.5" customHeight="1" x14ac:dyDescent="0.25">
      <c r="A26" s="8"/>
      <c r="B26" s="8"/>
      <c r="C26" s="1"/>
      <c r="D26" s="14" t="s">
        <v>301</v>
      </c>
      <c r="E26" s="1"/>
      <c r="F26" s="15"/>
      <c r="G26" s="68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</row>
    <row r="27" spans="1:44" ht="25.5" customHeight="1" x14ac:dyDescent="0.25">
      <c r="A27" s="8"/>
      <c r="B27" s="8"/>
      <c r="C27" s="1"/>
      <c r="D27" s="14" t="s">
        <v>375</v>
      </c>
      <c r="E27" s="1"/>
      <c r="F27" s="15"/>
      <c r="G27" s="68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</row>
    <row r="28" spans="1:44" ht="25.5" customHeight="1" x14ac:dyDescent="0.25">
      <c r="A28" s="8"/>
      <c r="B28" s="8"/>
      <c r="C28" s="1"/>
      <c r="D28" s="1"/>
      <c r="E28" s="1"/>
      <c r="F28" s="15"/>
      <c r="G28" s="68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</row>
    <row r="29" spans="1:44" ht="25.5" customHeight="1" x14ac:dyDescent="0.25">
      <c r="A29" s="8"/>
      <c r="B29" s="8"/>
      <c r="C29" s="1"/>
      <c r="D29" s="1"/>
      <c r="E29" s="1"/>
      <c r="F29" s="15"/>
      <c r="G29" s="68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</row>
    <row r="30" spans="1:44" ht="25.5" customHeight="1" x14ac:dyDescent="0.25">
      <c r="A30" s="8"/>
      <c r="B30" s="8"/>
      <c r="C30" s="1"/>
      <c r="D30" s="1"/>
      <c r="E30" s="1"/>
      <c r="F30" s="15"/>
      <c r="G30" s="68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</row>
    <row r="31" spans="1:44" ht="25.5" customHeight="1" x14ac:dyDescent="0.25">
      <c r="A31" s="8"/>
      <c r="B31" s="8"/>
      <c r="C31" s="1"/>
      <c r="D31" s="1"/>
      <c r="E31" s="1"/>
      <c r="F31" s="15"/>
      <c r="G31" s="68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</row>
    <row r="32" spans="1:44" ht="25.5" customHeight="1" x14ac:dyDescent="0.25">
      <c r="A32" s="8"/>
      <c r="B32" s="8"/>
      <c r="C32" s="1"/>
      <c r="D32" s="1"/>
      <c r="E32" s="1"/>
      <c r="F32" s="15"/>
      <c r="G32" s="68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</row>
    <row r="33" spans="1:44" ht="25.5" customHeight="1" x14ac:dyDescent="0.25">
      <c r="A33" s="8"/>
      <c r="B33" s="8"/>
      <c r="C33" s="1"/>
      <c r="D33" s="1"/>
      <c r="E33" s="1"/>
      <c r="F33" s="15"/>
      <c r="G33" s="68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</row>
    <row r="34" spans="1:44" ht="25.5" customHeight="1" x14ac:dyDescent="0.25">
      <c r="A34" s="8"/>
      <c r="B34" s="8"/>
      <c r="C34" s="1"/>
      <c r="D34" s="1"/>
      <c r="E34" s="1"/>
      <c r="F34" s="15"/>
      <c r="G34" s="68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</row>
    <row r="35" spans="1:44" ht="25.5" customHeight="1" x14ac:dyDescent="0.25">
      <c r="A35" s="8"/>
      <c r="B35" s="8"/>
      <c r="C35" s="1"/>
      <c r="D35" s="1"/>
      <c r="E35" s="1"/>
      <c r="F35" s="15"/>
      <c r="G35" s="68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</row>
    <row r="36" spans="1:44" ht="25.5" customHeight="1" x14ac:dyDescent="0.25">
      <c r="A36" s="8"/>
      <c r="B36" s="8"/>
      <c r="C36" s="1"/>
      <c r="D36" s="1"/>
      <c r="E36" s="1"/>
      <c r="F36" s="15"/>
      <c r="G36" s="68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</row>
    <row r="37" spans="1:44" ht="25.5" customHeight="1" thickBot="1" x14ac:dyDescent="0.3">
      <c r="A37" s="84"/>
      <c r="B37" s="84"/>
      <c r="C37" s="52"/>
      <c r="D37" s="52"/>
      <c r="E37" s="52"/>
      <c r="F37" s="52"/>
      <c r="G37" s="68">
        <f t="shared" si="0"/>
        <v>0</v>
      </c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</row>
    <row r="38" spans="1:44" ht="41.25" customHeight="1" thickBot="1" x14ac:dyDescent="0.3">
      <c r="A38" s="146" t="s">
        <v>1</v>
      </c>
      <c r="B38" s="147"/>
      <c r="C38" s="147"/>
      <c r="D38" s="147"/>
      <c r="E38" s="101">
        <f>SUM(E4:E37)</f>
        <v>16456</v>
      </c>
      <c r="F38" s="100"/>
      <c r="G38" s="102">
        <f>SUM(G4:G37)</f>
        <v>13650</v>
      </c>
      <c r="H38" s="102">
        <f>SUM(H4:H37)</f>
        <v>0</v>
      </c>
      <c r="I38" s="102">
        <f>SUM(I4:I37)</f>
        <v>6000</v>
      </c>
      <c r="J38" s="102">
        <f t="shared" ref="J38:AM38" si="1">SUM(J4:J37)</f>
        <v>600</v>
      </c>
      <c r="K38" s="102">
        <f t="shared" si="1"/>
        <v>0</v>
      </c>
      <c r="L38" s="102">
        <f t="shared" si="1"/>
        <v>0</v>
      </c>
      <c r="M38" s="102">
        <f t="shared" si="1"/>
        <v>1675</v>
      </c>
      <c r="N38" s="102">
        <f t="shared" si="1"/>
        <v>4000</v>
      </c>
      <c r="O38" s="102">
        <f t="shared" si="1"/>
        <v>440</v>
      </c>
      <c r="P38" s="102">
        <f t="shared" si="1"/>
        <v>0</v>
      </c>
      <c r="Q38" s="102">
        <f t="shared" si="1"/>
        <v>0</v>
      </c>
      <c r="R38" s="102">
        <f t="shared" si="1"/>
        <v>0</v>
      </c>
      <c r="S38" s="102">
        <f t="shared" si="1"/>
        <v>0</v>
      </c>
      <c r="T38" s="102">
        <f t="shared" si="1"/>
        <v>20</v>
      </c>
      <c r="U38" s="102">
        <f t="shared" si="1"/>
        <v>0</v>
      </c>
      <c r="V38" s="102">
        <f t="shared" si="1"/>
        <v>0</v>
      </c>
      <c r="W38" s="102">
        <f t="shared" si="1"/>
        <v>0</v>
      </c>
      <c r="X38" s="102">
        <f t="shared" si="1"/>
        <v>0</v>
      </c>
      <c r="Y38" s="102">
        <f t="shared" si="1"/>
        <v>0</v>
      </c>
      <c r="Z38" s="102">
        <f t="shared" si="1"/>
        <v>0</v>
      </c>
      <c r="AA38" s="102">
        <f t="shared" si="1"/>
        <v>0</v>
      </c>
      <c r="AB38" s="102">
        <f t="shared" si="1"/>
        <v>0</v>
      </c>
      <c r="AC38" s="102">
        <f t="shared" si="1"/>
        <v>0</v>
      </c>
      <c r="AD38" s="102">
        <f t="shared" si="1"/>
        <v>0</v>
      </c>
      <c r="AE38" s="102">
        <f t="shared" si="1"/>
        <v>0</v>
      </c>
      <c r="AF38" s="102">
        <f t="shared" ref="AF38:AH38" si="2">SUM(AF4:AF37)</f>
        <v>0</v>
      </c>
      <c r="AG38" s="102">
        <f t="shared" si="2"/>
        <v>0</v>
      </c>
      <c r="AH38" s="102">
        <f t="shared" si="2"/>
        <v>0</v>
      </c>
      <c r="AI38" s="102">
        <f t="shared" si="1"/>
        <v>0</v>
      </c>
      <c r="AJ38" s="102">
        <f t="shared" si="1"/>
        <v>0</v>
      </c>
      <c r="AK38" s="102">
        <f t="shared" si="1"/>
        <v>500</v>
      </c>
      <c r="AL38" s="102">
        <f t="shared" si="1"/>
        <v>0</v>
      </c>
      <c r="AM38" s="102">
        <f t="shared" si="1"/>
        <v>0</v>
      </c>
      <c r="AN38" s="102">
        <f t="shared" ref="AN38:AO38" si="3">SUM(AN4:AN37)</f>
        <v>0</v>
      </c>
      <c r="AO38" s="102">
        <f t="shared" si="3"/>
        <v>415</v>
      </c>
      <c r="AP38" s="102">
        <f t="shared" ref="AP38:AQ38" si="4">SUM(AP4:AP37)</f>
        <v>0</v>
      </c>
      <c r="AQ38" s="103">
        <f t="shared" si="4"/>
        <v>0</v>
      </c>
      <c r="AR38" s="103">
        <f t="shared" ref="AR38" si="5">SUM(AR4:AR37)</f>
        <v>0</v>
      </c>
    </row>
    <row r="40" spans="1:44" ht="30.75" customHeight="1" thickBot="1" x14ac:dyDescent="0.3"/>
    <row r="41" spans="1:44" ht="48.75" customHeight="1" x14ac:dyDescent="0.25">
      <c r="A41" s="28" t="s">
        <v>3</v>
      </c>
      <c r="B41" s="22"/>
      <c r="C41" s="34">
        <f>+E38</f>
        <v>16456</v>
      </c>
      <c r="D41" s="23"/>
    </row>
    <row r="42" spans="1:44" ht="46.5" customHeight="1" x14ac:dyDescent="0.25">
      <c r="A42" s="29" t="s">
        <v>4</v>
      </c>
      <c r="B42" s="19"/>
      <c r="C42" s="35">
        <f>G38</f>
        <v>13650</v>
      </c>
      <c r="D42" s="24"/>
    </row>
    <row r="43" spans="1:44" ht="46.5" customHeight="1" x14ac:dyDescent="0.25">
      <c r="A43" s="29" t="s">
        <v>5</v>
      </c>
      <c r="B43" s="19"/>
      <c r="C43" s="33">
        <f>+C41-C42</f>
        <v>2806</v>
      </c>
      <c r="D43" s="25"/>
    </row>
    <row r="44" spans="1:44" ht="51.75" customHeight="1" x14ac:dyDescent="0.25"/>
    <row r="45" spans="1:44" ht="46.5" customHeight="1" x14ac:dyDescent="0.25"/>
    <row r="46" spans="1:44" ht="34.5" customHeight="1" x14ac:dyDescent="0.25">
      <c r="Q46" t="s">
        <v>6</v>
      </c>
    </row>
    <row r="47" spans="1:44" ht="36.75" customHeight="1" x14ac:dyDescent="0.25"/>
    <row r="48" spans="1:44" ht="30" customHeight="1" x14ac:dyDescent="0.25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" right="0" top="0" bottom="0" header="0.31496062992125984" footer="0.31496062992125984"/>
  <pageSetup scale="4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AR46"/>
  <sheetViews>
    <sheetView rightToLeft="1" zoomScale="57" zoomScaleNormal="57" workbookViewId="0">
      <selection activeCell="F7" sqref="F7:L7"/>
    </sheetView>
  </sheetViews>
  <sheetFormatPr defaultColWidth="20" defaultRowHeight="35.25" customHeight="1" x14ac:dyDescent="0.25"/>
  <cols>
    <col min="1" max="1" width="21.7109375" bestFit="1" customWidth="1"/>
    <col min="2" max="2" width="11.85546875" bestFit="1" customWidth="1"/>
    <col min="3" max="3" width="19.42578125" bestFit="1" customWidth="1"/>
    <col min="4" max="4" width="42.42578125" bestFit="1" customWidth="1"/>
    <col min="5" max="5" width="15.42578125" bestFit="1" customWidth="1"/>
    <col min="6" max="6" width="95.85546875" bestFit="1" customWidth="1"/>
    <col min="9" max="9" width="26.42578125" bestFit="1" customWidth="1"/>
    <col min="34" max="34" width="29" bestFit="1" customWidth="1"/>
  </cols>
  <sheetData>
    <row r="1" spans="1:44" ht="35.25" customHeight="1" thickBot="1" x14ac:dyDescent="0.3"/>
    <row r="2" spans="1:44" ht="36.75" customHeight="1" thickBot="1" x14ac:dyDescent="0.35">
      <c r="A2" s="150" t="s">
        <v>82</v>
      </c>
      <c r="B2" s="151"/>
      <c r="C2" s="151"/>
      <c r="D2" s="151"/>
      <c r="E2" s="152"/>
      <c r="F2" s="134" t="s">
        <v>83</v>
      </c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4" s="21" customFormat="1" ht="63.75" thickBot="1" x14ac:dyDescent="0.4">
      <c r="A3" s="80" t="s">
        <v>34</v>
      </c>
      <c r="B3" s="81" t="s">
        <v>86</v>
      </c>
      <c r="C3" s="148" t="s">
        <v>37</v>
      </c>
      <c r="D3" s="149"/>
      <c r="E3" s="81" t="s">
        <v>0</v>
      </c>
      <c r="F3" s="81" t="s">
        <v>38</v>
      </c>
      <c r="G3" s="81" t="s">
        <v>2</v>
      </c>
      <c r="H3" s="81" t="s">
        <v>9</v>
      </c>
      <c r="I3" s="81" t="s">
        <v>56</v>
      </c>
      <c r="J3" s="81" t="s">
        <v>7</v>
      </c>
      <c r="K3" s="81" t="s">
        <v>14</v>
      </c>
      <c r="L3" s="81" t="s">
        <v>57</v>
      </c>
      <c r="M3" s="81" t="s">
        <v>29</v>
      </c>
      <c r="N3" s="81" t="s">
        <v>8</v>
      </c>
      <c r="O3" s="81" t="s">
        <v>10</v>
      </c>
      <c r="P3" s="81" t="s">
        <v>17</v>
      </c>
      <c r="Q3" s="81" t="s">
        <v>15</v>
      </c>
      <c r="R3" s="82" t="s">
        <v>19</v>
      </c>
      <c r="S3" s="82" t="s">
        <v>16</v>
      </c>
      <c r="T3" s="81" t="s">
        <v>20</v>
      </c>
      <c r="U3" s="81" t="s">
        <v>21</v>
      </c>
      <c r="V3" s="81" t="s">
        <v>22</v>
      </c>
      <c r="W3" s="81" t="s">
        <v>23</v>
      </c>
      <c r="X3" s="81" t="s">
        <v>24</v>
      </c>
      <c r="Y3" s="81" t="s">
        <v>30</v>
      </c>
      <c r="Z3" s="82" t="s">
        <v>35</v>
      </c>
      <c r="AA3" s="81" t="s">
        <v>36</v>
      </c>
      <c r="AB3" s="81" t="s">
        <v>45</v>
      </c>
      <c r="AC3" s="81" t="s">
        <v>46</v>
      </c>
      <c r="AD3" s="81" t="s">
        <v>123</v>
      </c>
      <c r="AE3" s="81" t="s">
        <v>72</v>
      </c>
      <c r="AF3" s="81" t="s">
        <v>77</v>
      </c>
      <c r="AG3" s="81" t="s">
        <v>78</v>
      </c>
      <c r="AH3" s="81" t="s">
        <v>79</v>
      </c>
      <c r="AI3" s="81" t="s">
        <v>48</v>
      </c>
      <c r="AJ3" s="81" t="s">
        <v>52</v>
      </c>
      <c r="AK3" s="81" t="s">
        <v>51</v>
      </c>
      <c r="AL3" s="81" t="s">
        <v>50</v>
      </c>
      <c r="AM3" s="81" t="s">
        <v>58</v>
      </c>
      <c r="AN3" s="81" t="s">
        <v>80</v>
      </c>
      <c r="AO3" s="81" t="s">
        <v>73</v>
      </c>
      <c r="AP3" s="81" t="s">
        <v>76</v>
      </c>
      <c r="AQ3" s="83" t="s">
        <v>269</v>
      </c>
      <c r="AR3" s="83" t="s">
        <v>378</v>
      </c>
    </row>
    <row r="4" spans="1:44" ht="35.25" customHeight="1" x14ac:dyDescent="0.25">
      <c r="A4" s="53"/>
      <c r="B4" s="53"/>
      <c r="C4" s="67"/>
      <c r="D4" s="51" t="s">
        <v>60</v>
      </c>
      <c r="E4" s="68">
        <f>'13'!C43</f>
        <v>2806</v>
      </c>
      <c r="F4" s="51" t="s">
        <v>243</v>
      </c>
      <c r="G4" s="68">
        <f>SUM(H4:AR4)</f>
        <v>170</v>
      </c>
      <c r="H4" s="68"/>
      <c r="I4" s="68"/>
      <c r="J4" s="68"/>
      <c r="K4" s="68"/>
      <c r="L4" s="68"/>
      <c r="M4" s="68"/>
      <c r="N4" s="68">
        <v>170</v>
      </c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</row>
    <row r="5" spans="1:44" ht="35.25" customHeight="1" x14ac:dyDescent="0.25">
      <c r="A5" s="8"/>
      <c r="B5" s="141">
        <f>E5+E6+E7</f>
        <v>7000</v>
      </c>
      <c r="C5" s="140" t="s">
        <v>13</v>
      </c>
      <c r="D5" s="14" t="s">
        <v>268</v>
      </c>
      <c r="E5" s="36">
        <v>7000</v>
      </c>
      <c r="F5" s="14" t="s">
        <v>115</v>
      </c>
      <c r="G5" s="68">
        <f t="shared" ref="G5:G37" si="0">SUM(H5:AR5)</f>
        <v>500</v>
      </c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>
        <v>500</v>
      </c>
      <c r="AR5" s="36"/>
    </row>
    <row r="6" spans="1:44" ht="35.25" customHeight="1" x14ac:dyDescent="0.25">
      <c r="A6" s="8"/>
      <c r="B6" s="142"/>
      <c r="C6" s="140"/>
      <c r="D6" s="14" t="s">
        <v>26</v>
      </c>
      <c r="E6" s="36"/>
      <c r="F6" s="14" t="s">
        <v>244</v>
      </c>
      <c r="G6" s="68">
        <f t="shared" si="0"/>
        <v>200</v>
      </c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>
        <v>200</v>
      </c>
      <c r="AL6" s="36"/>
      <c r="AM6" s="36"/>
      <c r="AN6" s="36"/>
      <c r="AO6" s="36"/>
      <c r="AP6" s="36"/>
      <c r="AQ6" s="36"/>
      <c r="AR6" s="36"/>
    </row>
    <row r="7" spans="1:44" ht="35.25" customHeight="1" x14ac:dyDescent="0.25">
      <c r="A7" s="8"/>
      <c r="B7" s="142"/>
      <c r="C7" s="140"/>
      <c r="D7" s="14" t="s">
        <v>59</v>
      </c>
      <c r="E7" s="36"/>
      <c r="F7" s="14" t="s">
        <v>245</v>
      </c>
      <c r="G7" s="68">
        <f t="shared" si="0"/>
        <v>200</v>
      </c>
      <c r="H7" s="36"/>
      <c r="I7" s="36"/>
      <c r="J7" s="36">
        <v>200</v>
      </c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</row>
    <row r="8" spans="1:44" ht="35.25" customHeight="1" x14ac:dyDescent="0.25">
      <c r="A8" s="8"/>
      <c r="B8" s="141">
        <f>E8+E9</f>
        <v>340</v>
      </c>
      <c r="C8" s="140" t="s">
        <v>11</v>
      </c>
      <c r="D8" s="14" t="s">
        <v>31</v>
      </c>
      <c r="E8" s="36"/>
      <c r="F8" s="14" t="s">
        <v>246</v>
      </c>
      <c r="G8" s="68">
        <f t="shared" si="0"/>
        <v>265</v>
      </c>
      <c r="H8" s="36"/>
      <c r="I8" s="36"/>
      <c r="J8" s="36"/>
      <c r="K8" s="36"/>
      <c r="L8" s="36"/>
      <c r="M8" s="36"/>
      <c r="N8" s="36">
        <v>265</v>
      </c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</row>
    <row r="9" spans="1:44" ht="35.25" customHeight="1" x14ac:dyDescent="0.25">
      <c r="A9" s="8"/>
      <c r="B9" s="142"/>
      <c r="C9" s="140"/>
      <c r="D9" s="14" t="s">
        <v>32</v>
      </c>
      <c r="E9" s="36">
        <v>340</v>
      </c>
      <c r="F9" s="14" t="s">
        <v>247</v>
      </c>
      <c r="G9" s="68">
        <f t="shared" si="0"/>
        <v>570</v>
      </c>
      <c r="H9" s="36"/>
      <c r="I9" s="36"/>
      <c r="J9" s="36"/>
      <c r="K9" s="36"/>
      <c r="L9" s="36"/>
      <c r="M9" s="36"/>
      <c r="N9" s="36">
        <v>570</v>
      </c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</row>
    <row r="10" spans="1:44" ht="35.25" customHeight="1" x14ac:dyDescent="0.25">
      <c r="A10" s="8"/>
      <c r="B10" s="8"/>
      <c r="C10" s="1"/>
      <c r="D10" s="14" t="s">
        <v>12</v>
      </c>
      <c r="E10" s="36"/>
      <c r="F10" s="14" t="s">
        <v>220</v>
      </c>
      <c r="G10" s="68">
        <f t="shared" si="0"/>
        <v>500</v>
      </c>
      <c r="H10" s="36"/>
      <c r="I10" s="36"/>
      <c r="J10" s="36">
        <v>500</v>
      </c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</row>
    <row r="11" spans="1:44" ht="35.25" customHeight="1" x14ac:dyDescent="0.25">
      <c r="A11" s="8"/>
      <c r="B11" s="141">
        <f>E11+E12</f>
        <v>1385</v>
      </c>
      <c r="C11" s="140" t="s">
        <v>18</v>
      </c>
      <c r="D11" s="14" t="s">
        <v>27</v>
      </c>
      <c r="E11" s="36"/>
      <c r="F11" s="14"/>
      <c r="G11" s="68">
        <f t="shared" si="0"/>
        <v>0</v>
      </c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</row>
    <row r="12" spans="1:44" ht="35.25" customHeight="1" x14ac:dyDescent="0.25">
      <c r="A12" s="8"/>
      <c r="B12" s="142"/>
      <c r="C12" s="140"/>
      <c r="D12" s="14" t="s">
        <v>28</v>
      </c>
      <c r="E12" s="36">
        <v>1385</v>
      </c>
      <c r="F12" s="14"/>
      <c r="G12" s="68">
        <f t="shared" si="0"/>
        <v>0</v>
      </c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</row>
    <row r="13" spans="1:44" ht="35.25" customHeight="1" x14ac:dyDescent="0.25">
      <c r="A13" s="8"/>
      <c r="B13" s="141">
        <f>E13+E14</f>
        <v>250</v>
      </c>
      <c r="C13" s="140" t="s">
        <v>42</v>
      </c>
      <c r="D13" s="14" t="s">
        <v>43</v>
      </c>
      <c r="E13" s="36"/>
      <c r="F13" s="14"/>
      <c r="G13" s="68">
        <f t="shared" si="0"/>
        <v>0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</row>
    <row r="14" spans="1:44" ht="35.25" customHeight="1" x14ac:dyDescent="0.25">
      <c r="A14" s="8"/>
      <c r="B14" s="142"/>
      <c r="C14" s="140"/>
      <c r="D14" s="14" t="s">
        <v>44</v>
      </c>
      <c r="E14" s="1">
        <v>250</v>
      </c>
      <c r="F14" s="14"/>
      <c r="G14" s="68">
        <f t="shared" si="0"/>
        <v>0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</row>
    <row r="15" spans="1:44" ht="35.25" customHeight="1" x14ac:dyDescent="0.25">
      <c r="A15" s="8"/>
      <c r="B15" s="8"/>
      <c r="C15" s="1"/>
      <c r="D15" s="14" t="s">
        <v>39</v>
      </c>
      <c r="E15" s="1"/>
      <c r="F15" s="14"/>
      <c r="G15" s="68">
        <f t="shared" si="0"/>
        <v>0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</row>
    <row r="16" spans="1:44" ht="35.25" customHeight="1" x14ac:dyDescent="0.25">
      <c r="A16" s="8"/>
      <c r="B16" s="16"/>
      <c r="C16" s="1"/>
      <c r="D16" s="14" t="s">
        <v>191</v>
      </c>
      <c r="E16" s="1"/>
      <c r="F16" s="14"/>
      <c r="G16" s="68">
        <f t="shared" si="0"/>
        <v>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</row>
    <row r="17" spans="1:44" ht="35.25" customHeight="1" x14ac:dyDescent="0.25">
      <c r="A17" s="8"/>
      <c r="B17" s="8"/>
      <c r="C17" s="1"/>
      <c r="D17" s="14" t="s">
        <v>33</v>
      </c>
      <c r="E17" s="1"/>
      <c r="F17" s="14"/>
      <c r="G17" s="68">
        <f t="shared" si="0"/>
        <v>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</row>
    <row r="18" spans="1:44" ht="35.25" customHeight="1" x14ac:dyDescent="0.25">
      <c r="A18" s="8"/>
      <c r="B18" s="16"/>
      <c r="C18" s="1"/>
      <c r="D18" s="14" t="s">
        <v>47</v>
      </c>
      <c r="E18" s="1"/>
      <c r="F18" s="14"/>
      <c r="G18" s="68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</row>
    <row r="19" spans="1:44" ht="35.25" customHeight="1" x14ac:dyDescent="0.25">
      <c r="A19" s="8"/>
      <c r="B19" s="16"/>
      <c r="C19" s="1"/>
      <c r="D19" s="14" t="s">
        <v>40</v>
      </c>
      <c r="E19" s="1"/>
      <c r="F19" s="14"/>
      <c r="G19" s="68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</row>
    <row r="20" spans="1:44" ht="35.25" customHeight="1" x14ac:dyDescent="0.25">
      <c r="A20" s="8"/>
      <c r="B20" s="8"/>
      <c r="C20" s="1"/>
      <c r="D20" s="14" t="s">
        <v>41</v>
      </c>
      <c r="E20" s="1"/>
      <c r="F20" s="14"/>
      <c r="G20" s="68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</row>
    <row r="21" spans="1:44" ht="35.25" customHeight="1" x14ac:dyDescent="0.25">
      <c r="A21" s="8"/>
      <c r="B21" s="8"/>
      <c r="C21" s="1"/>
      <c r="D21" s="14" t="s">
        <v>65</v>
      </c>
      <c r="E21" s="1">
        <v>350</v>
      </c>
      <c r="F21" s="14"/>
      <c r="G21" s="68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</row>
    <row r="22" spans="1:44" ht="35.25" customHeight="1" x14ac:dyDescent="0.25">
      <c r="A22" s="8"/>
      <c r="B22" s="8"/>
      <c r="C22" s="1"/>
      <c r="D22" s="14" t="s">
        <v>61</v>
      </c>
      <c r="E22" s="1"/>
      <c r="F22" s="14"/>
      <c r="G22" s="68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</row>
    <row r="23" spans="1:44" ht="35.25" customHeight="1" x14ac:dyDescent="0.25">
      <c r="A23" s="8"/>
      <c r="B23" s="8"/>
      <c r="C23" s="1"/>
      <c r="D23" s="14" t="s">
        <v>66</v>
      </c>
      <c r="E23" s="1"/>
      <c r="F23" s="14"/>
      <c r="G23" s="68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</row>
    <row r="24" spans="1:44" ht="35.25" customHeight="1" x14ac:dyDescent="0.25">
      <c r="A24" s="8"/>
      <c r="B24" s="8"/>
      <c r="C24" s="1"/>
      <c r="D24" s="14" t="s">
        <v>90</v>
      </c>
      <c r="E24" s="1"/>
      <c r="F24" s="15"/>
      <c r="G24" s="68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</row>
    <row r="25" spans="1:44" ht="35.25" customHeight="1" x14ac:dyDescent="0.25">
      <c r="A25" s="8"/>
      <c r="B25" s="8"/>
      <c r="C25" s="1"/>
      <c r="D25" s="14" t="s">
        <v>196</v>
      </c>
      <c r="E25" s="1"/>
      <c r="F25" s="15"/>
      <c r="G25" s="68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</row>
    <row r="26" spans="1:44" ht="35.25" customHeight="1" x14ac:dyDescent="0.25">
      <c r="A26" s="8"/>
      <c r="B26" s="8"/>
      <c r="C26" s="1"/>
      <c r="D26" s="14" t="s">
        <v>301</v>
      </c>
      <c r="E26" s="1"/>
      <c r="F26" s="15"/>
      <c r="G26" s="68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</row>
    <row r="27" spans="1:44" ht="35.25" customHeight="1" x14ac:dyDescent="0.25">
      <c r="A27" s="8"/>
      <c r="B27" s="8"/>
      <c r="C27" s="1"/>
      <c r="D27" s="14" t="s">
        <v>375</v>
      </c>
      <c r="E27" s="1"/>
      <c r="F27" s="15"/>
      <c r="G27" s="68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</row>
    <row r="28" spans="1:44" ht="35.25" customHeight="1" x14ac:dyDescent="0.25">
      <c r="A28" s="8"/>
      <c r="B28" s="8"/>
      <c r="C28" s="1"/>
      <c r="D28" s="1"/>
      <c r="E28" s="1"/>
      <c r="F28" s="15"/>
      <c r="G28" s="68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</row>
    <row r="29" spans="1:44" ht="35.25" customHeight="1" x14ac:dyDescent="0.25">
      <c r="A29" s="8"/>
      <c r="B29" s="8"/>
      <c r="C29" s="1"/>
      <c r="D29" s="1"/>
      <c r="E29" s="1"/>
      <c r="F29" s="15"/>
      <c r="G29" s="68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</row>
    <row r="30" spans="1:44" ht="35.25" customHeight="1" x14ac:dyDescent="0.25">
      <c r="A30" s="8"/>
      <c r="B30" s="8"/>
      <c r="C30" s="1"/>
      <c r="D30" s="1"/>
      <c r="E30" s="1"/>
      <c r="F30" s="15"/>
      <c r="G30" s="68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</row>
    <row r="31" spans="1:44" ht="35.25" customHeight="1" x14ac:dyDescent="0.25">
      <c r="A31" s="8"/>
      <c r="B31" s="8"/>
      <c r="C31" s="1"/>
      <c r="D31" s="1"/>
      <c r="E31" s="1"/>
      <c r="F31" s="15"/>
      <c r="G31" s="68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</row>
    <row r="32" spans="1:44" ht="35.25" customHeight="1" x14ac:dyDescent="0.25">
      <c r="A32" s="8"/>
      <c r="B32" s="8"/>
      <c r="C32" s="1"/>
      <c r="D32" s="1"/>
      <c r="E32" s="1"/>
      <c r="F32" s="15"/>
      <c r="G32" s="68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</row>
    <row r="33" spans="1:44" ht="35.25" customHeight="1" x14ac:dyDescent="0.25">
      <c r="A33" s="8"/>
      <c r="B33" s="8"/>
      <c r="C33" s="1"/>
      <c r="D33" s="1"/>
      <c r="E33" s="1"/>
      <c r="F33" s="15"/>
      <c r="G33" s="68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</row>
    <row r="34" spans="1:44" ht="35.25" customHeight="1" x14ac:dyDescent="0.25">
      <c r="A34" s="8"/>
      <c r="B34" s="8"/>
      <c r="C34" s="1"/>
      <c r="D34" s="1"/>
      <c r="E34" s="1"/>
      <c r="F34" s="15"/>
      <c r="G34" s="68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</row>
    <row r="35" spans="1:44" ht="35.25" customHeight="1" x14ac:dyDescent="0.25">
      <c r="A35" s="8"/>
      <c r="B35" s="8"/>
      <c r="C35" s="1"/>
      <c r="D35" s="1"/>
      <c r="E35" s="1"/>
      <c r="F35" s="15"/>
      <c r="G35" s="68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</row>
    <row r="36" spans="1:44" ht="35.25" customHeight="1" x14ac:dyDescent="0.25">
      <c r="A36" s="8"/>
      <c r="B36" s="8"/>
      <c r="C36" s="1"/>
      <c r="D36" s="1"/>
      <c r="E36" s="1"/>
      <c r="F36" s="15"/>
      <c r="G36" s="68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</row>
    <row r="37" spans="1:44" ht="35.25" customHeight="1" thickBot="1" x14ac:dyDescent="0.3">
      <c r="A37" s="84"/>
      <c r="B37" s="84"/>
      <c r="C37" s="52"/>
      <c r="D37" s="52"/>
      <c r="E37" s="52"/>
      <c r="F37" s="52"/>
      <c r="G37" s="68">
        <f t="shared" si="0"/>
        <v>0</v>
      </c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</row>
    <row r="38" spans="1:44" ht="35.25" customHeight="1" thickBot="1" x14ac:dyDescent="0.3">
      <c r="A38" s="146" t="s">
        <v>1</v>
      </c>
      <c r="B38" s="147"/>
      <c r="C38" s="147"/>
      <c r="D38" s="147"/>
      <c r="E38" s="101">
        <f>SUM(E4:E37)</f>
        <v>12131</v>
      </c>
      <c r="F38" s="100"/>
      <c r="G38" s="102">
        <f>SUM(G4:G37)</f>
        <v>2405</v>
      </c>
      <c r="H38" s="102">
        <f>SUM(H4:H37)</f>
        <v>0</v>
      </c>
      <c r="I38" s="102">
        <f>SUM(I4:I37)</f>
        <v>0</v>
      </c>
      <c r="J38" s="102">
        <f t="shared" ref="J38:AM38" si="1">SUM(J4:J37)</f>
        <v>700</v>
      </c>
      <c r="K38" s="102">
        <f t="shared" si="1"/>
        <v>0</v>
      </c>
      <c r="L38" s="102">
        <f t="shared" si="1"/>
        <v>0</v>
      </c>
      <c r="M38" s="102">
        <f t="shared" si="1"/>
        <v>0</v>
      </c>
      <c r="N38" s="102">
        <f t="shared" si="1"/>
        <v>1005</v>
      </c>
      <c r="O38" s="102">
        <f t="shared" si="1"/>
        <v>0</v>
      </c>
      <c r="P38" s="102">
        <f t="shared" si="1"/>
        <v>0</v>
      </c>
      <c r="Q38" s="102">
        <f t="shared" si="1"/>
        <v>0</v>
      </c>
      <c r="R38" s="102">
        <f t="shared" si="1"/>
        <v>0</v>
      </c>
      <c r="S38" s="102">
        <f t="shared" si="1"/>
        <v>0</v>
      </c>
      <c r="T38" s="102">
        <f t="shared" si="1"/>
        <v>0</v>
      </c>
      <c r="U38" s="102">
        <f t="shared" si="1"/>
        <v>0</v>
      </c>
      <c r="V38" s="102">
        <f t="shared" si="1"/>
        <v>0</v>
      </c>
      <c r="W38" s="102">
        <f t="shared" si="1"/>
        <v>0</v>
      </c>
      <c r="X38" s="102">
        <f t="shared" si="1"/>
        <v>0</v>
      </c>
      <c r="Y38" s="102">
        <f t="shared" si="1"/>
        <v>0</v>
      </c>
      <c r="Z38" s="102">
        <f t="shared" si="1"/>
        <v>0</v>
      </c>
      <c r="AA38" s="102">
        <f t="shared" si="1"/>
        <v>0</v>
      </c>
      <c r="AB38" s="102">
        <f t="shared" si="1"/>
        <v>0</v>
      </c>
      <c r="AC38" s="102">
        <f t="shared" si="1"/>
        <v>0</v>
      </c>
      <c r="AD38" s="102">
        <f t="shared" si="1"/>
        <v>0</v>
      </c>
      <c r="AE38" s="102">
        <f t="shared" si="1"/>
        <v>0</v>
      </c>
      <c r="AF38" s="102">
        <f t="shared" ref="AF38:AH38" si="2">SUM(AF4:AF37)</f>
        <v>0</v>
      </c>
      <c r="AG38" s="102">
        <f t="shared" si="2"/>
        <v>0</v>
      </c>
      <c r="AH38" s="102">
        <f t="shared" si="2"/>
        <v>0</v>
      </c>
      <c r="AI38" s="102">
        <f t="shared" si="1"/>
        <v>0</v>
      </c>
      <c r="AJ38" s="102">
        <f t="shared" si="1"/>
        <v>0</v>
      </c>
      <c r="AK38" s="102">
        <f t="shared" si="1"/>
        <v>200</v>
      </c>
      <c r="AL38" s="102">
        <f t="shared" si="1"/>
        <v>0</v>
      </c>
      <c r="AM38" s="102">
        <f t="shared" si="1"/>
        <v>0</v>
      </c>
      <c r="AN38" s="102">
        <f t="shared" ref="AN38:AO38" si="3">SUM(AN4:AN37)</f>
        <v>0</v>
      </c>
      <c r="AO38" s="102">
        <f t="shared" si="3"/>
        <v>0</v>
      </c>
      <c r="AP38" s="102">
        <f t="shared" ref="AP38:AQ38" si="4">SUM(AP4:AP37)</f>
        <v>0</v>
      </c>
      <c r="AQ38" s="103">
        <f t="shared" si="4"/>
        <v>500</v>
      </c>
      <c r="AR38" s="103">
        <f t="shared" ref="AR38" si="5">SUM(AR4:AR37)</f>
        <v>0</v>
      </c>
    </row>
    <row r="40" spans="1:44" ht="35.25" customHeight="1" thickBot="1" x14ac:dyDescent="0.3"/>
    <row r="41" spans="1:44" ht="35.25" customHeight="1" x14ac:dyDescent="0.25">
      <c r="A41" s="28" t="s">
        <v>3</v>
      </c>
      <c r="B41" s="22"/>
      <c r="C41" s="34">
        <f>+E38</f>
        <v>12131</v>
      </c>
      <c r="D41" s="23"/>
    </row>
    <row r="42" spans="1:44" ht="35.25" customHeight="1" x14ac:dyDescent="0.25">
      <c r="A42" s="29" t="s">
        <v>4</v>
      </c>
      <c r="B42" s="19"/>
      <c r="C42" s="35">
        <f>G38</f>
        <v>2405</v>
      </c>
      <c r="D42" s="24"/>
    </row>
    <row r="43" spans="1:44" ht="35.25" customHeight="1" x14ac:dyDescent="0.25">
      <c r="A43" s="29" t="s">
        <v>5</v>
      </c>
      <c r="B43" s="19"/>
      <c r="C43" s="33">
        <f>+C41-C42</f>
        <v>9726</v>
      </c>
      <c r="D43" s="25"/>
    </row>
    <row r="46" spans="1:44" ht="35.25" customHeight="1" x14ac:dyDescent="0.25">
      <c r="Q46" t="s">
        <v>6</v>
      </c>
    </row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" right="0" top="0" bottom="0" header="0.31496062992125984" footer="0.31496062992125984"/>
  <pageSetup scale="3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AR48"/>
  <sheetViews>
    <sheetView rightToLeft="1" topLeftCell="A2" zoomScale="66" zoomScaleNormal="66" workbookViewId="0">
      <selection activeCell="F29" sqref="F29"/>
    </sheetView>
  </sheetViews>
  <sheetFormatPr defaultColWidth="19" defaultRowHeight="15" x14ac:dyDescent="0.25"/>
  <cols>
    <col min="1" max="1" width="21.42578125" bestFit="1" customWidth="1"/>
    <col min="2" max="2" width="14.5703125" bestFit="1" customWidth="1"/>
    <col min="4" max="4" width="41" bestFit="1" customWidth="1"/>
    <col min="6" max="6" width="80.42578125" bestFit="1" customWidth="1"/>
    <col min="9" max="9" width="26" bestFit="1" customWidth="1"/>
    <col min="34" max="34" width="28.42578125" bestFit="1" customWidth="1"/>
  </cols>
  <sheetData>
    <row r="1" spans="1:44" ht="15.75" hidden="1" thickBot="1" x14ac:dyDescent="0.3"/>
    <row r="2" spans="1:44" ht="36.75" customHeight="1" thickBot="1" x14ac:dyDescent="0.35">
      <c r="A2" s="150" t="s">
        <v>82</v>
      </c>
      <c r="B2" s="151"/>
      <c r="C2" s="151"/>
      <c r="D2" s="151"/>
      <c r="E2" s="152"/>
      <c r="F2" s="134" t="s">
        <v>83</v>
      </c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4" s="21" customFormat="1" ht="63.75" thickBot="1" x14ac:dyDescent="0.4">
      <c r="A3" s="80" t="s">
        <v>34</v>
      </c>
      <c r="B3" s="81" t="s">
        <v>86</v>
      </c>
      <c r="C3" s="148" t="s">
        <v>37</v>
      </c>
      <c r="D3" s="149"/>
      <c r="E3" s="81" t="s">
        <v>0</v>
      </c>
      <c r="F3" s="81" t="s">
        <v>38</v>
      </c>
      <c r="G3" s="81" t="s">
        <v>2</v>
      </c>
      <c r="H3" s="81" t="s">
        <v>9</v>
      </c>
      <c r="I3" s="81" t="s">
        <v>56</v>
      </c>
      <c r="J3" s="81" t="s">
        <v>7</v>
      </c>
      <c r="K3" s="81" t="s">
        <v>14</v>
      </c>
      <c r="L3" s="81" t="s">
        <v>57</v>
      </c>
      <c r="M3" s="81" t="s">
        <v>29</v>
      </c>
      <c r="N3" s="81" t="s">
        <v>8</v>
      </c>
      <c r="O3" s="81" t="s">
        <v>10</v>
      </c>
      <c r="P3" s="81" t="s">
        <v>17</v>
      </c>
      <c r="Q3" s="81" t="s">
        <v>15</v>
      </c>
      <c r="R3" s="82" t="s">
        <v>19</v>
      </c>
      <c r="S3" s="82" t="s">
        <v>16</v>
      </c>
      <c r="T3" s="81" t="s">
        <v>20</v>
      </c>
      <c r="U3" s="81" t="s">
        <v>21</v>
      </c>
      <c r="V3" s="81" t="s">
        <v>22</v>
      </c>
      <c r="W3" s="81" t="s">
        <v>23</v>
      </c>
      <c r="X3" s="81" t="s">
        <v>24</v>
      </c>
      <c r="Y3" s="81" t="s">
        <v>30</v>
      </c>
      <c r="Z3" s="82" t="s">
        <v>35</v>
      </c>
      <c r="AA3" s="81" t="s">
        <v>36</v>
      </c>
      <c r="AB3" s="81" t="s">
        <v>45</v>
      </c>
      <c r="AC3" s="81" t="s">
        <v>46</v>
      </c>
      <c r="AD3" s="81" t="s">
        <v>123</v>
      </c>
      <c r="AE3" s="81" t="s">
        <v>72</v>
      </c>
      <c r="AF3" s="81" t="s">
        <v>77</v>
      </c>
      <c r="AG3" s="81" t="s">
        <v>78</v>
      </c>
      <c r="AH3" s="81" t="s">
        <v>79</v>
      </c>
      <c r="AI3" s="81" t="s">
        <v>48</v>
      </c>
      <c r="AJ3" s="81" t="s">
        <v>52</v>
      </c>
      <c r="AK3" s="81" t="s">
        <v>51</v>
      </c>
      <c r="AL3" s="81" t="s">
        <v>50</v>
      </c>
      <c r="AM3" s="81" t="s">
        <v>58</v>
      </c>
      <c r="AN3" s="81" t="s">
        <v>80</v>
      </c>
      <c r="AO3" s="81" t="s">
        <v>73</v>
      </c>
      <c r="AP3" s="81" t="s">
        <v>76</v>
      </c>
      <c r="AQ3" s="83" t="s">
        <v>269</v>
      </c>
      <c r="AR3" s="83" t="s">
        <v>378</v>
      </c>
    </row>
    <row r="4" spans="1:44" ht="25.5" customHeight="1" x14ac:dyDescent="0.25">
      <c r="A4" s="53"/>
      <c r="B4" s="53"/>
      <c r="C4" s="67"/>
      <c r="D4" s="51" t="s">
        <v>60</v>
      </c>
      <c r="E4" s="68">
        <f>'14'!C43</f>
        <v>9726</v>
      </c>
      <c r="F4" s="69" t="s">
        <v>248</v>
      </c>
      <c r="G4" s="68">
        <f>SUM(H4:AR4)</f>
        <v>250</v>
      </c>
      <c r="H4" s="68"/>
      <c r="I4" s="68"/>
      <c r="J4" s="68"/>
      <c r="K4" s="68"/>
      <c r="L4" s="68"/>
      <c r="M4" s="68"/>
      <c r="N4" s="68"/>
      <c r="O4" s="68"/>
      <c r="P4" s="68"/>
      <c r="Q4" s="68">
        <v>250</v>
      </c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</row>
    <row r="5" spans="1:44" ht="25.5" customHeight="1" x14ac:dyDescent="0.25">
      <c r="A5" s="8"/>
      <c r="B5" s="141">
        <f>E5+E6+E7</f>
        <v>30000</v>
      </c>
      <c r="C5" s="140" t="s">
        <v>13</v>
      </c>
      <c r="D5" s="14" t="s">
        <v>270</v>
      </c>
      <c r="E5" s="36">
        <v>10000</v>
      </c>
      <c r="F5" s="57" t="s">
        <v>249</v>
      </c>
      <c r="G5" s="68">
        <f t="shared" ref="G5:G37" si="0">SUM(H5:AR5)</f>
        <v>1596.5</v>
      </c>
      <c r="H5" s="36"/>
      <c r="I5" s="36"/>
      <c r="J5" s="36"/>
      <c r="K5" s="36"/>
      <c r="L5" s="36"/>
      <c r="M5" s="36"/>
      <c r="N5" s="36">
        <v>1596.5</v>
      </c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25.5" customHeight="1" x14ac:dyDescent="0.35">
      <c r="A6" s="8"/>
      <c r="B6" s="142"/>
      <c r="C6" s="140"/>
      <c r="D6" s="14" t="s">
        <v>272</v>
      </c>
      <c r="E6" s="36">
        <v>20000</v>
      </c>
      <c r="F6" s="50" t="s">
        <v>99</v>
      </c>
      <c r="G6" s="68">
        <f t="shared" si="0"/>
        <v>500</v>
      </c>
      <c r="H6" s="36"/>
      <c r="I6" s="36"/>
      <c r="J6" s="36"/>
      <c r="K6" s="36"/>
      <c r="L6" s="36"/>
      <c r="M6" s="36"/>
      <c r="N6" s="36"/>
      <c r="O6" s="36"/>
      <c r="P6" s="36"/>
      <c r="Q6" s="36">
        <v>500</v>
      </c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</row>
    <row r="7" spans="1:44" ht="25.5" customHeight="1" x14ac:dyDescent="0.35">
      <c r="A7" s="8"/>
      <c r="B7" s="142"/>
      <c r="C7" s="140"/>
      <c r="D7" s="14" t="s">
        <v>59</v>
      </c>
      <c r="E7" s="36"/>
      <c r="F7" s="50" t="s">
        <v>250</v>
      </c>
      <c r="G7" s="68">
        <f t="shared" si="0"/>
        <v>1042</v>
      </c>
      <c r="H7" s="36"/>
      <c r="I7" s="36"/>
      <c r="J7" s="36"/>
      <c r="K7" s="36"/>
      <c r="L7" s="36"/>
      <c r="M7" s="36"/>
      <c r="N7" s="36">
        <v>1042</v>
      </c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</row>
    <row r="8" spans="1:44" ht="25.5" customHeight="1" x14ac:dyDescent="0.35">
      <c r="A8" s="8"/>
      <c r="B8" s="141">
        <f>E8+E9</f>
        <v>4503</v>
      </c>
      <c r="C8" s="140" t="s">
        <v>11</v>
      </c>
      <c r="D8" s="14" t="s">
        <v>31</v>
      </c>
      <c r="E8" s="36">
        <v>4503</v>
      </c>
      <c r="F8" s="50" t="s">
        <v>251</v>
      </c>
      <c r="G8" s="68">
        <f t="shared" si="0"/>
        <v>50</v>
      </c>
      <c r="H8" s="36"/>
      <c r="I8" s="36"/>
      <c r="J8" s="36"/>
      <c r="K8" s="36"/>
      <c r="L8" s="36"/>
      <c r="M8" s="36"/>
      <c r="N8" s="36"/>
      <c r="O8" s="36">
        <v>50</v>
      </c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</row>
    <row r="9" spans="1:44" ht="25.5" customHeight="1" x14ac:dyDescent="0.35">
      <c r="A9" s="8"/>
      <c r="B9" s="142"/>
      <c r="C9" s="140"/>
      <c r="D9" s="14" t="s">
        <v>32</v>
      </c>
      <c r="E9" s="36"/>
      <c r="F9" s="50" t="s">
        <v>252</v>
      </c>
      <c r="G9" s="68">
        <f t="shared" si="0"/>
        <v>2650</v>
      </c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>
        <v>2650</v>
      </c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</row>
    <row r="10" spans="1:44" ht="25.5" customHeight="1" x14ac:dyDescent="0.35">
      <c r="A10" s="8"/>
      <c r="B10" s="8"/>
      <c r="C10" s="1"/>
      <c r="D10" s="14" t="s">
        <v>12</v>
      </c>
      <c r="E10" s="36">
        <v>550</v>
      </c>
      <c r="F10" s="50" t="s">
        <v>253</v>
      </c>
      <c r="G10" s="68">
        <f t="shared" si="0"/>
        <v>380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>
        <v>380</v>
      </c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</row>
    <row r="11" spans="1:44" ht="25.5" customHeight="1" x14ac:dyDescent="0.35">
      <c r="A11" s="8" t="s">
        <v>271</v>
      </c>
      <c r="B11" s="141">
        <f>E11+E12</f>
        <v>12575</v>
      </c>
      <c r="C11" s="140" t="s">
        <v>18</v>
      </c>
      <c r="D11" s="14" t="s">
        <v>27</v>
      </c>
      <c r="E11" s="36">
        <v>10500</v>
      </c>
      <c r="F11" s="50" t="s">
        <v>254</v>
      </c>
      <c r="G11" s="68">
        <f t="shared" si="0"/>
        <v>500</v>
      </c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>
        <v>500</v>
      </c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</row>
    <row r="12" spans="1:44" ht="25.5" customHeight="1" x14ac:dyDescent="0.35">
      <c r="A12" s="8"/>
      <c r="B12" s="142"/>
      <c r="C12" s="140"/>
      <c r="D12" s="14" t="s">
        <v>28</v>
      </c>
      <c r="E12" s="36">
        <v>2075</v>
      </c>
      <c r="F12" s="50" t="s">
        <v>255</v>
      </c>
      <c r="G12" s="68">
        <f t="shared" si="0"/>
        <v>1500</v>
      </c>
      <c r="H12" s="36"/>
      <c r="I12" s="36"/>
      <c r="J12" s="36">
        <v>1500</v>
      </c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</row>
    <row r="13" spans="1:44" ht="25.5" customHeight="1" x14ac:dyDescent="0.35">
      <c r="A13" s="8"/>
      <c r="B13" s="141">
        <f>E13+E14</f>
        <v>450</v>
      </c>
      <c r="C13" s="140" t="s">
        <v>42</v>
      </c>
      <c r="D13" s="14" t="s">
        <v>43</v>
      </c>
      <c r="E13" s="36">
        <v>450</v>
      </c>
      <c r="F13" s="50" t="s">
        <v>256</v>
      </c>
      <c r="G13" s="68">
        <f t="shared" si="0"/>
        <v>1500</v>
      </c>
      <c r="H13" s="36"/>
      <c r="I13" s="36"/>
      <c r="J13" s="36">
        <v>1500</v>
      </c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</row>
    <row r="14" spans="1:44" ht="40.5" customHeight="1" x14ac:dyDescent="0.35">
      <c r="A14" s="8"/>
      <c r="B14" s="142"/>
      <c r="C14" s="140"/>
      <c r="D14" s="14" t="s">
        <v>44</v>
      </c>
      <c r="E14" s="1"/>
      <c r="F14" s="50" t="s">
        <v>257</v>
      </c>
      <c r="G14" s="68">
        <f t="shared" si="0"/>
        <v>100</v>
      </c>
      <c r="H14" s="36"/>
      <c r="I14" s="36"/>
      <c r="J14" s="36"/>
      <c r="K14" s="36"/>
      <c r="L14" s="36">
        <v>100</v>
      </c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</row>
    <row r="15" spans="1:44" ht="23.25" x14ac:dyDescent="0.35">
      <c r="A15" s="8"/>
      <c r="B15" s="8"/>
      <c r="C15" s="1"/>
      <c r="D15" s="14" t="s">
        <v>39</v>
      </c>
      <c r="E15" s="1"/>
      <c r="F15" s="50" t="s">
        <v>258</v>
      </c>
      <c r="G15" s="68">
        <f t="shared" si="0"/>
        <v>100</v>
      </c>
      <c r="H15" s="36"/>
      <c r="I15" s="36"/>
      <c r="J15" s="36"/>
      <c r="K15" s="36"/>
      <c r="L15" s="36">
        <v>100</v>
      </c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</row>
    <row r="16" spans="1:44" ht="23.25" x14ac:dyDescent="0.35">
      <c r="A16" s="8"/>
      <c r="B16" s="16"/>
      <c r="C16" s="1"/>
      <c r="D16" s="14" t="s">
        <v>191</v>
      </c>
      <c r="E16" s="1"/>
      <c r="F16" s="50" t="s">
        <v>273</v>
      </c>
      <c r="G16" s="68">
        <f t="shared" si="0"/>
        <v>300</v>
      </c>
      <c r="H16" s="36"/>
      <c r="I16" s="36"/>
      <c r="J16" s="36">
        <v>300</v>
      </c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</row>
    <row r="17" spans="1:44" ht="65.25" customHeight="1" x14ac:dyDescent="0.35">
      <c r="A17" s="8"/>
      <c r="B17" s="8"/>
      <c r="C17" s="1"/>
      <c r="D17" s="14" t="s">
        <v>33</v>
      </c>
      <c r="E17" s="1"/>
      <c r="F17" s="50" t="s">
        <v>259</v>
      </c>
      <c r="G17" s="68">
        <f t="shared" si="0"/>
        <v>12000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>
        <v>12000</v>
      </c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</row>
    <row r="18" spans="1:44" ht="23.25" x14ac:dyDescent="0.35">
      <c r="A18" s="8"/>
      <c r="B18" s="16"/>
      <c r="C18" s="1"/>
      <c r="D18" s="14" t="s">
        <v>47</v>
      </c>
      <c r="E18" s="1"/>
      <c r="F18" s="50" t="s">
        <v>166</v>
      </c>
      <c r="G18" s="68">
        <f t="shared" si="0"/>
        <v>500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>
        <v>500</v>
      </c>
      <c r="AL18" s="36"/>
      <c r="AM18" s="36"/>
      <c r="AN18" s="36"/>
      <c r="AO18" s="36"/>
      <c r="AP18" s="36"/>
      <c r="AQ18" s="36"/>
      <c r="AR18" s="36"/>
    </row>
    <row r="19" spans="1:44" ht="25.5" customHeight="1" x14ac:dyDescent="0.35">
      <c r="A19" s="8"/>
      <c r="B19" s="16"/>
      <c r="C19" s="1"/>
      <c r="D19" s="14" t="s">
        <v>40</v>
      </c>
      <c r="E19" s="1"/>
      <c r="F19" s="50" t="s">
        <v>166</v>
      </c>
      <c r="G19" s="68">
        <f t="shared" si="0"/>
        <v>1800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>
        <v>1800</v>
      </c>
      <c r="AL19" s="36"/>
      <c r="AM19" s="36"/>
      <c r="AN19" s="36"/>
      <c r="AO19" s="36"/>
      <c r="AP19" s="36"/>
      <c r="AQ19" s="36"/>
      <c r="AR19" s="36"/>
    </row>
    <row r="20" spans="1:44" ht="25.5" customHeight="1" x14ac:dyDescent="0.35">
      <c r="A20" s="8"/>
      <c r="B20" s="8"/>
      <c r="C20" s="1"/>
      <c r="D20" s="14" t="s">
        <v>41</v>
      </c>
      <c r="E20" s="1">
        <v>2800</v>
      </c>
      <c r="F20" s="50" t="s">
        <v>260</v>
      </c>
      <c r="G20" s="68">
        <f t="shared" si="0"/>
        <v>1500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>
        <v>1500</v>
      </c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</row>
    <row r="21" spans="1:44" ht="25.5" customHeight="1" x14ac:dyDescent="0.35">
      <c r="A21" s="8"/>
      <c r="B21" s="8"/>
      <c r="C21" s="1"/>
      <c r="D21" s="14" t="s">
        <v>65</v>
      </c>
      <c r="E21" s="1">
        <v>2120</v>
      </c>
      <c r="F21" s="50" t="s">
        <v>165</v>
      </c>
      <c r="G21" s="68">
        <f t="shared" si="0"/>
        <v>2000</v>
      </c>
      <c r="H21" s="36"/>
      <c r="I21" s="36"/>
      <c r="J21" s="36"/>
      <c r="K21" s="36"/>
      <c r="L21" s="36"/>
      <c r="M21" s="36">
        <v>2000</v>
      </c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</row>
    <row r="22" spans="1:44" ht="25.5" customHeight="1" x14ac:dyDescent="0.35">
      <c r="A22" s="8"/>
      <c r="B22" s="8"/>
      <c r="C22" s="1"/>
      <c r="D22" s="14" t="s">
        <v>61</v>
      </c>
      <c r="E22" s="1"/>
      <c r="F22" s="50" t="s">
        <v>241</v>
      </c>
      <c r="G22" s="68">
        <f t="shared" si="0"/>
        <v>4000</v>
      </c>
      <c r="H22" s="36"/>
      <c r="I22" s="36">
        <v>4000</v>
      </c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</row>
    <row r="23" spans="1:44" ht="25.5" customHeight="1" x14ac:dyDescent="0.35">
      <c r="A23" s="8"/>
      <c r="B23" s="8"/>
      <c r="C23" s="1"/>
      <c r="D23" s="14" t="s">
        <v>66</v>
      </c>
      <c r="E23" s="1"/>
      <c r="F23" s="50" t="s">
        <v>261</v>
      </c>
      <c r="G23" s="68">
        <f t="shared" si="0"/>
        <v>100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>
        <v>100</v>
      </c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</row>
    <row r="24" spans="1:44" ht="25.5" customHeight="1" x14ac:dyDescent="0.35">
      <c r="A24" s="8"/>
      <c r="B24" s="8"/>
      <c r="C24" s="1"/>
      <c r="D24" s="14" t="s">
        <v>90</v>
      </c>
      <c r="E24" s="1">
        <v>500</v>
      </c>
      <c r="F24" s="50" t="s">
        <v>262</v>
      </c>
      <c r="G24" s="68">
        <f t="shared" si="0"/>
        <v>2310</v>
      </c>
      <c r="H24" s="36"/>
      <c r="I24" s="36"/>
      <c r="J24" s="36"/>
      <c r="K24" s="36"/>
      <c r="L24" s="36"/>
      <c r="M24" s="36"/>
      <c r="N24" s="36">
        <v>2310</v>
      </c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</row>
    <row r="25" spans="1:44" ht="25.5" customHeight="1" x14ac:dyDescent="0.35">
      <c r="A25" s="8"/>
      <c r="B25" s="8"/>
      <c r="C25" s="1"/>
      <c r="D25" s="14" t="s">
        <v>196</v>
      </c>
      <c r="E25" s="1">
        <v>2260</v>
      </c>
      <c r="F25" s="50" t="s">
        <v>263</v>
      </c>
      <c r="G25" s="68">
        <f t="shared" si="0"/>
        <v>2000</v>
      </c>
      <c r="H25" s="36"/>
      <c r="I25" s="36"/>
      <c r="J25" s="36">
        <v>2000</v>
      </c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</row>
    <row r="26" spans="1:44" ht="25.5" customHeight="1" x14ac:dyDescent="0.35">
      <c r="A26" s="8"/>
      <c r="B26" s="8"/>
      <c r="C26" s="1"/>
      <c r="D26" s="14" t="s">
        <v>301</v>
      </c>
      <c r="E26" s="1"/>
      <c r="F26" s="50" t="s">
        <v>264</v>
      </c>
      <c r="G26" s="68">
        <f t="shared" si="0"/>
        <v>300</v>
      </c>
      <c r="H26" s="36"/>
      <c r="I26" s="36"/>
      <c r="J26" s="36"/>
      <c r="K26" s="36"/>
      <c r="L26" s="36">
        <v>300</v>
      </c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</row>
    <row r="27" spans="1:44" ht="25.5" customHeight="1" x14ac:dyDescent="0.35">
      <c r="A27" s="8"/>
      <c r="B27" s="8"/>
      <c r="C27" s="1"/>
      <c r="D27" s="14" t="s">
        <v>375</v>
      </c>
      <c r="E27" s="1"/>
      <c r="F27" s="50" t="s">
        <v>265</v>
      </c>
      <c r="G27" s="68">
        <f t="shared" si="0"/>
        <v>1500</v>
      </c>
      <c r="H27" s="36"/>
      <c r="I27" s="36">
        <v>1500</v>
      </c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</row>
    <row r="28" spans="1:44" ht="25.5" customHeight="1" x14ac:dyDescent="0.35">
      <c r="A28" s="8"/>
      <c r="B28" s="8"/>
      <c r="C28" s="1"/>
      <c r="D28" s="1"/>
      <c r="E28" s="1"/>
      <c r="F28" s="50" t="s">
        <v>266</v>
      </c>
      <c r="G28" s="68">
        <f t="shared" si="0"/>
        <v>160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>
        <v>160</v>
      </c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</row>
    <row r="29" spans="1:44" ht="25.5" customHeight="1" x14ac:dyDescent="0.25">
      <c r="A29" s="8"/>
      <c r="B29" s="8"/>
      <c r="C29" s="1"/>
      <c r="D29" s="1"/>
      <c r="E29" s="1"/>
      <c r="F29" s="15"/>
      <c r="G29" s="68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</row>
    <row r="30" spans="1:44" ht="25.5" customHeight="1" x14ac:dyDescent="0.25">
      <c r="A30" s="8"/>
      <c r="B30" s="8"/>
      <c r="C30" s="1"/>
      <c r="D30" s="1"/>
      <c r="E30" s="1"/>
      <c r="F30" s="15"/>
      <c r="G30" s="68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</row>
    <row r="31" spans="1:44" ht="25.5" customHeight="1" x14ac:dyDescent="0.25">
      <c r="A31" s="8"/>
      <c r="B31" s="8"/>
      <c r="C31" s="1"/>
      <c r="D31" s="1"/>
      <c r="E31" s="1"/>
      <c r="F31" s="15"/>
      <c r="G31" s="68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</row>
    <row r="32" spans="1:44" ht="25.5" customHeight="1" x14ac:dyDescent="0.25">
      <c r="A32" s="8"/>
      <c r="B32" s="8"/>
      <c r="C32" s="1"/>
      <c r="D32" s="1"/>
      <c r="E32" s="1"/>
      <c r="F32" s="15"/>
      <c r="G32" s="68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</row>
    <row r="33" spans="1:44" ht="25.5" customHeight="1" x14ac:dyDescent="0.25">
      <c r="A33" s="8"/>
      <c r="B33" s="8"/>
      <c r="C33" s="1"/>
      <c r="D33" s="1"/>
      <c r="E33" s="1"/>
      <c r="F33" s="15"/>
      <c r="G33" s="68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</row>
    <row r="34" spans="1:44" ht="25.5" customHeight="1" x14ac:dyDescent="0.25">
      <c r="A34" s="8"/>
      <c r="B34" s="8"/>
      <c r="C34" s="1"/>
      <c r="D34" s="1"/>
      <c r="E34" s="1"/>
      <c r="F34" s="15"/>
      <c r="G34" s="68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</row>
    <row r="35" spans="1:44" ht="25.5" customHeight="1" x14ac:dyDescent="0.25">
      <c r="A35" s="8"/>
      <c r="B35" s="8"/>
      <c r="C35" s="1"/>
      <c r="D35" s="1"/>
      <c r="E35" s="1"/>
      <c r="F35" s="15"/>
      <c r="G35" s="68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</row>
    <row r="36" spans="1:44" ht="25.5" customHeight="1" x14ac:dyDescent="0.25">
      <c r="A36" s="8"/>
      <c r="B36" s="8"/>
      <c r="C36" s="1"/>
      <c r="D36" s="1"/>
      <c r="E36" s="1"/>
      <c r="F36" s="15"/>
      <c r="G36" s="68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</row>
    <row r="37" spans="1:44" ht="25.5" customHeight="1" thickBot="1" x14ac:dyDescent="0.3">
      <c r="A37" s="84"/>
      <c r="B37" s="84"/>
      <c r="C37" s="52"/>
      <c r="D37" s="52"/>
      <c r="E37" s="52"/>
      <c r="F37" s="52"/>
      <c r="G37" s="68">
        <f t="shared" si="0"/>
        <v>0</v>
      </c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</row>
    <row r="38" spans="1:44" ht="41.25" customHeight="1" thickBot="1" x14ac:dyDescent="0.3">
      <c r="A38" s="146" t="s">
        <v>1</v>
      </c>
      <c r="B38" s="147"/>
      <c r="C38" s="147"/>
      <c r="D38" s="147"/>
      <c r="E38" s="101">
        <f>SUM(E4:E37)</f>
        <v>65484</v>
      </c>
      <c r="F38" s="100"/>
      <c r="G38" s="102">
        <f>SUM(G4:G37)</f>
        <v>38638.5</v>
      </c>
      <c r="H38" s="102">
        <f>SUM(H4:H37)</f>
        <v>0</v>
      </c>
      <c r="I38" s="102">
        <f>SUM(I4:I37)</f>
        <v>5500</v>
      </c>
      <c r="J38" s="102">
        <f t="shared" ref="J38:AM38" si="1">SUM(J4:J37)</f>
        <v>5300</v>
      </c>
      <c r="K38" s="102">
        <f t="shared" si="1"/>
        <v>0</v>
      </c>
      <c r="L38" s="102">
        <f t="shared" si="1"/>
        <v>500</v>
      </c>
      <c r="M38" s="102">
        <f t="shared" si="1"/>
        <v>2000</v>
      </c>
      <c r="N38" s="102">
        <f t="shared" si="1"/>
        <v>4948.5</v>
      </c>
      <c r="O38" s="102">
        <f t="shared" si="1"/>
        <v>50</v>
      </c>
      <c r="P38" s="102">
        <f t="shared" si="1"/>
        <v>0</v>
      </c>
      <c r="Q38" s="102">
        <f t="shared" si="1"/>
        <v>750</v>
      </c>
      <c r="R38" s="102">
        <f t="shared" si="1"/>
        <v>0</v>
      </c>
      <c r="S38" s="102">
        <f t="shared" si="1"/>
        <v>0</v>
      </c>
      <c r="T38" s="102">
        <f t="shared" si="1"/>
        <v>0</v>
      </c>
      <c r="U38" s="102">
        <f t="shared" si="1"/>
        <v>0</v>
      </c>
      <c r="V38" s="102">
        <f t="shared" si="1"/>
        <v>0</v>
      </c>
      <c r="W38" s="102">
        <f t="shared" si="1"/>
        <v>100</v>
      </c>
      <c r="X38" s="102">
        <f t="shared" si="1"/>
        <v>0</v>
      </c>
      <c r="Y38" s="102">
        <f t="shared" si="1"/>
        <v>12160</v>
      </c>
      <c r="Z38" s="102">
        <f t="shared" si="1"/>
        <v>0</v>
      </c>
      <c r="AA38" s="102">
        <f t="shared" si="1"/>
        <v>0</v>
      </c>
      <c r="AB38" s="102">
        <f t="shared" si="1"/>
        <v>2380</v>
      </c>
      <c r="AC38" s="102">
        <f t="shared" si="1"/>
        <v>0</v>
      </c>
      <c r="AD38" s="102">
        <f t="shared" si="1"/>
        <v>0</v>
      </c>
      <c r="AE38" s="102">
        <f t="shared" si="1"/>
        <v>2650</v>
      </c>
      <c r="AF38" s="102">
        <f t="shared" ref="AF38:AH38" si="2">SUM(AF4:AF37)</f>
        <v>0</v>
      </c>
      <c r="AG38" s="102">
        <f t="shared" si="2"/>
        <v>0</v>
      </c>
      <c r="AH38" s="102">
        <f t="shared" si="2"/>
        <v>0</v>
      </c>
      <c r="AI38" s="102">
        <f t="shared" si="1"/>
        <v>0</v>
      </c>
      <c r="AJ38" s="102">
        <f t="shared" si="1"/>
        <v>0</v>
      </c>
      <c r="AK38" s="102">
        <f t="shared" si="1"/>
        <v>2300</v>
      </c>
      <c r="AL38" s="102">
        <f t="shared" si="1"/>
        <v>0</v>
      </c>
      <c r="AM38" s="102">
        <f t="shared" si="1"/>
        <v>0</v>
      </c>
      <c r="AN38" s="102">
        <f t="shared" ref="AN38:AO38" si="3">SUM(AN4:AN37)</f>
        <v>0</v>
      </c>
      <c r="AO38" s="102">
        <f t="shared" si="3"/>
        <v>0</v>
      </c>
      <c r="AP38" s="102">
        <f t="shared" ref="AP38:AQ38" si="4">SUM(AP4:AP37)</f>
        <v>0</v>
      </c>
      <c r="AQ38" s="103">
        <f t="shared" si="4"/>
        <v>0</v>
      </c>
      <c r="AR38" s="103">
        <f t="shared" ref="AR38" si="5">SUM(AR4:AR37)</f>
        <v>0</v>
      </c>
    </row>
    <row r="40" spans="1:44" ht="30.75" customHeight="1" thickBot="1" x14ac:dyDescent="0.3"/>
    <row r="41" spans="1:44" ht="48.75" customHeight="1" x14ac:dyDescent="0.25">
      <c r="A41" s="28" t="s">
        <v>3</v>
      </c>
      <c r="B41" s="22"/>
      <c r="C41" s="34">
        <f>+E38</f>
        <v>65484</v>
      </c>
      <c r="D41" s="23"/>
    </row>
    <row r="42" spans="1:44" ht="46.5" customHeight="1" x14ac:dyDescent="0.25">
      <c r="A42" s="29" t="s">
        <v>4</v>
      </c>
      <c r="B42" s="19"/>
      <c r="C42" s="35">
        <f>G38</f>
        <v>38638.5</v>
      </c>
      <c r="D42" s="24"/>
    </row>
    <row r="43" spans="1:44" ht="46.5" customHeight="1" x14ac:dyDescent="0.25">
      <c r="A43" s="29" t="s">
        <v>5</v>
      </c>
      <c r="B43" s="19"/>
      <c r="C43" s="33">
        <f>+C41-C42</f>
        <v>26845.5</v>
      </c>
      <c r="D43" s="25"/>
    </row>
    <row r="44" spans="1:44" ht="51.75" customHeight="1" x14ac:dyDescent="0.25"/>
    <row r="45" spans="1:44" ht="46.5" customHeight="1" x14ac:dyDescent="0.25"/>
    <row r="46" spans="1:44" ht="34.5" customHeight="1" x14ac:dyDescent="0.25">
      <c r="Q46" t="s">
        <v>6</v>
      </c>
    </row>
    <row r="47" spans="1:44" ht="36.75" customHeight="1" x14ac:dyDescent="0.25"/>
    <row r="48" spans="1:44" ht="30" customHeight="1" x14ac:dyDescent="0.25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" right="0" top="0" bottom="0" header="0.31496062992125984" footer="0.31496062992125984"/>
  <pageSetup paperSize="9" scale="42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AR48"/>
  <sheetViews>
    <sheetView rightToLeft="1" topLeftCell="A2" zoomScale="77" zoomScaleNormal="77" workbookViewId="0">
      <selection activeCell="AM27" sqref="AM27"/>
    </sheetView>
  </sheetViews>
  <sheetFormatPr defaultColWidth="19" defaultRowHeight="15" x14ac:dyDescent="0.25"/>
  <cols>
    <col min="1" max="1" width="21.42578125" bestFit="1" customWidth="1"/>
    <col min="2" max="2" width="13" bestFit="1" customWidth="1"/>
    <col min="4" max="4" width="41" bestFit="1" customWidth="1"/>
    <col min="6" max="6" width="77.140625" bestFit="1" customWidth="1"/>
    <col min="9" max="9" width="26.140625" bestFit="1" customWidth="1"/>
    <col min="34" max="34" width="28.28515625" bestFit="1" customWidth="1"/>
  </cols>
  <sheetData>
    <row r="1" spans="1:44" ht="15.75" hidden="1" thickBot="1" x14ac:dyDescent="0.3"/>
    <row r="2" spans="1:44" ht="36.75" customHeight="1" thickBot="1" x14ac:dyDescent="0.35">
      <c r="A2" s="150" t="s">
        <v>82</v>
      </c>
      <c r="B2" s="151"/>
      <c r="C2" s="151"/>
      <c r="D2" s="151"/>
      <c r="E2" s="152"/>
      <c r="F2" s="134" t="s">
        <v>83</v>
      </c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4" s="21" customFormat="1" ht="63.75" thickBot="1" x14ac:dyDescent="0.4">
      <c r="A3" s="80" t="s">
        <v>34</v>
      </c>
      <c r="B3" s="81" t="s">
        <v>86</v>
      </c>
      <c r="C3" s="148" t="s">
        <v>37</v>
      </c>
      <c r="D3" s="149"/>
      <c r="E3" s="81" t="s">
        <v>0</v>
      </c>
      <c r="F3" s="81" t="s">
        <v>38</v>
      </c>
      <c r="G3" s="81" t="s">
        <v>2</v>
      </c>
      <c r="H3" s="81" t="s">
        <v>9</v>
      </c>
      <c r="I3" s="81" t="s">
        <v>56</v>
      </c>
      <c r="J3" s="81" t="s">
        <v>7</v>
      </c>
      <c r="K3" s="81" t="s">
        <v>14</v>
      </c>
      <c r="L3" s="81" t="s">
        <v>57</v>
      </c>
      <c r="M3" s="81" t="s">
        <v>29</v>
      </c>
      <c r="N3" s="81" t="s">
        <v>8</v>
      </c>
      <c r="O3" s="81" t="s">
        <v>10</v>
      </c>
      <c r="P3" s="81" t="s">
        <v>17</v>
      </c>
      <c r="Q3" s="81" t="s">
        <v>15</v>
      </c>
      <c r="R3" s="82" t="s">
        <v>19</v>
      </c>
      <c r="S3" s="82" t="s">
        <v>16</v>
      </c>
      <c r="T3" s="81" t="s">
        <v>20</v>
      </c>
      <c r="U3" s="81" t="s">
        <v>21</v>
      </c>
      <c r="V3" s="81" t="s">
        <v>22</v>
      </c>
      <c r="W3" s="81" t="s">
        <v>23</v>
      </c>
      <c r="X3" s="81" t="s">
        <v>24</v>
      </c>
      <c r="Y3" s="81" t="s">
        <v>30</v>
      </c>
      <c r="Z3" s="82" t="s">
        <v>35</v>
      </c>
      <c r="AA3" s="81" t="s">
        <v>36</v>
      </c>
      <c r="AB3" s="81" t="s">
        <v>45</v>
      </c>
      <c r="AC3" s="81" t="s">
        <v>46</v>
      </c>
      <c r="AD3" s="81" t="s">
        <v>123</v>
      </c>
      <c r="AE3" s="81" t="s">
        <v>72</v>
      </c>
      <c r="AF3" s="81" t="s">
        <v>77</v>
      </c>
      <c r="AG3" s="81" t="s">
        <v>78</v>
      </c>
      <c r="AH3" s="81" t="s">
        <v>79</v>
      </c>
      <c r="AI3" s="81" t="s">
        <v>48</v>
      </c>
      <c r="AJ3" s="81" t="s">
        <v>52</v>
      </c>
      <c r="AK3" s="81" t="s">
        <v>51</v>
      </c>
      <c r="AL3" s="81" t="s">
        <v>50</v>
      </c>
      <c r="AM3" s="81" t="s">
        <v>58</v>
      </c>
      <c r="AN3" s="81" t="s">
        <v>80</v>
      </c>
      <c r="AO3" s="81" t="s">
        <v>73</v>
      </c>
      <c r="AP3" s="81" t="s">
        <v>76</v>
      </c>
      <c r="AQ3" s="83" t="s">
        <v>269</v>
      </c>
      <c r="AR3" s="83" t="s">
        <v>378</v>
      </c>
    </row>
    <row r="4" spans="1:44" ht="25.5" customHeight="1" x14ac:dyDescent="0.25">
      <c r="A4" s="53"/>
      <c r="B4" s="53"/>
      <c r="C4" s="67"/>
      <c r="D4" s="51" t="s">
        <v>60</v>
      </c>
      <c r="E4" s="68">
        <f>'15'!C43</f>
        <v>26845.5</v>
      </c>
      <c r="F4" s="69" t="s">
        <v>274</v>
      </c>
      <c r="G4" s="68">
        <f>SUM(H4:AR4)</f>
        <v>500</v>
      </c>
      <c r="H4" s="68"/>
      <c r="I4" s="68"/>
      <c r="J4" s="68"/>
      <c r="K4" s="68"/>
      <c r="L4" s="68"/>
      <c r="M4" s="68"/>
      <c r="N4" s="68"/>
      <c r="O4" s="68"/>
      <c r="P4" s="68"/>
      <c r="Q4" s="68">
        <v>500</v>
      </c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</row>
    <row r="5" spans="1:44" ht="25.5" customHeight="1" x14ac:dyDescent="0.25">
      <c r="A5" s="8"/>
      <c r="B5" s="141">
        <f>E5+E6+E7</f>
        <v>0</v>
      </c>
      <c r="C5" s="140" t="s">
        <v>13</v>
      </c>
      <c r="D5" s="14" t="s">
        <v>287</v>
      </c>
      <c r="E5" s="36"/>
      <c r="F5" s="57" t="s">
        <v>285</v>
      </c>
      <c r="G5" s="68">
        <f t="shared" ref="G5:G37" si="0">SUM(H5:AR5)</f>
        <v>18930</v>
      </c>
      <c r="H5" s="36"/>
      <c r="I5" s="36"/>
      <c r="J5" s="36"/>
      <c r="K5" s="36"/>
      <c r="L5" s="36"/>
      <c r="M5" s="36"/>
      <c r="N5" s="36">
        <v>18930</v>
      </c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25.5" customHeight="1" x14ac:dyDescent="0.25">
      <c r="A6" s="8"/>
      <c r="B6" s="142"/>
      <c r="C6" s="140"/>
      <c r="D6" s="14" t="s">
        <v>26</v>
      </c>
      <c r="E6" s="36"/>
      <c r="F6" s="57" t="s">
        <v>223</v>
      </c>
      <c r="G6" s="68">
        <f t="shared" si="0"/>
        <v>250</v>
      </c>
      <c r="H6" s="36"/>
      <c r="I6" s="36"/>
      <c r="J6" s="36">
        <v>250</v>
      </c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</row>
    <row r="7" spans="1:44" ht="25.5" customHeight="1" x14ac:dyDescent="0.25">
      <c r="A7" s="8"/>
      <c r="B7" s="142"/>
      <c r="C7" s="140"/>
      <c r="D7" s="18" t="s">
        <v>59</v>
      </c>
      <c r="E7" s="36"/>
      <c r="F7" s="57" t="s">
        <v>275</v>
      </c>
      <c r="G7" s="68">
        <f t="shared" si="0"/>
        <v>160</v>
      </c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>
        <v>160</v>
      </c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</row>
    <row r="8" spans="1:44" ht="25.5" customHeight="1" x14ac:dyDescent="0.25">
      <c r="A8" s="8"/>
      <c r="B8" s="141">
        <f>E8+E9</f>
        <v>6035</v>
      </c>
      <c r="C8" s="140" t="s">
        <v>11</v>
      </c>
      <c r="D8" s="14" t="s">
        <v>31</v>
      </c>
      <c r="E8" s="36">
        <v>3235</v>
      </c>
      <c r="F8" s="57" t="s">
        <v>276</v>
      </c>
      <c r="G8" s="68">
        <f t="shared" si="0"/>
        <v>7000</v>
      </c>
      <c r="H8" s="36"/>
      <c r="I8" s="36"/>
      <c r="J8" s="36"/>
      <c r="K8" s="36"/>
      <c r="L8" s="36"/>
      <c r="M8" s="36"/>
      <c r="N8" s="36">
        <v>7000</v>
      </c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</row>
    <row r="9" spans="1:44" ht="25.5" customHeight="1" x14ac:dyDescent="0.25">
      <c r="A9" s="8" t="s">
        <v>286</v>
      </c>
      <c r="B9" s="142"/>
      <c r="C9" s="140"/>
      <c r="D9" s="14" t="s">
        <v>32</v>
      </c>
      <c r="E9" s="36">
        <v>2800</v>
      </c>
      <c r="F9" s="57" t="s">
        <v>277</v>
      </c>
      <c r="G9" s="68">
        <f t="shared" si="0"/>
        <v>720</v>
      </c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>
        <v>720</v>
      </c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</row>
    <row r="10" spans="1:44" ht="25.5" customHeight="1" x14ac:dyDescent="0.35">
      <c r="A10" s="8"/>
      <c r="B10" s="8"/>
      <c r="C10" s="1"/>
      <c r="D10" s="14" t="s">
        <v>12</v>
      </c>
      <c r="E10" s="36"/>
      <c r="F10" s="50" t="s">
        <v>278</v>
      </c>
      <c r="G10" s="68">
        <f t="shared" si="0"/>
        <v>210</v>
      </c>
      <c r="H10" s="36"/>
      <c r="I10" s="36"/>
      <c r="J10" s="36"/>
      <c r="K10" s="36"/>
      <c r="L10" s="36"/>
      <c r="M10" s="36"/>
      <c r="N10" s="36">
        <v>210</v>
      </c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</row>
    <row r="11" spans="1:44" ht="25.5" customHeight="1" x14ac:dyDescent="0.35">
      <c r="A11" s="8"/>
      <c r="B11" s="141">
        <f>E11+E12</f>
        <v>29190</v>
      </c>
      <c r="C11" s="140" t="s">
        <v>18</v>
      </c>
      <c r="D11" s="14" t="s">
        <v>27</v>
      </c>
      <c r="E11" s="36">
        <v>130</v>
      </c>
      <c r="F11" s="50" t="s">
        <v>279</v>
      </c>
      <c r="G11" s="68">
        <f t="shared" si="0"/>
        <v>490</v>
      </c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>
        <v>490</v>
      </c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</row>
    <row r="12" spans="1:44" ht="25.5" customHeight="1" x14ac:dyDescent="0.35">
      <c r="A12" s="8" t="s">
        <v>288</v>
      </c>
      <c r="B12" s="142"/>
      <c r="C12" s="140"/>
      <c r="D12" s="14" t="s">
        <v>28</v>
      </c>
      <c r="E12" s="36">
        <v>29060</v>
      </c>
      <c r="F12" s="50" t="s">
        <v>280</v>
      </c>
      <c r="G12" s="68">
        <f t="shared" si="0"/>
        <v>2416</v>
      </c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>
        <v>2416</v>
      </c>
      <c r="AP12" s="36"/>
      <c r="AQ12" s="36"/>
      <c r="AR12" s="36"/>
    </row>
    <row r="13" spans="1:44" ht="25.5" customHeight="1" x14ac:dyDescent="0.35">
      <c r="A13" s="8"/>
      <c r="B13" s="141">
        <f>E13+E14</f>
        <v>200</v>
      </c>
      <c r="C13" s="140" t="s">
        <v>42</v>
      </c>
      <c r="D13" s="14" t="s">
        <v>43</v>
      </c>
      <c r="E13" s="36">
        <v>200</v>
      </c>
      <c r="F13" s="50" t="s">
        <v>281</v>
      </c>
      <c r="G13" s="68">
        <f t="shared" si="0"/>
        <v>700</v>
      </c>
      <c r="H13" s="36"/>
      <c r="I13" s="36"/>
      <c r="J13" s="36"/>
      <c r="K13" s="36"/>
      <c r="L13" s="36"/>
      <c r="M13" s="36"/>
      <c r="N13" s="36"/>
      <c r="O13" s="36"/>
      <c r="P13" s="36"/>
      <c r="Q13" s="36">
        <v>700</v>
      </c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</row>
    <row r="14" spans="1:44" ht="55.5" customHeight="1" x14ac:dyDescent="0.35">
      <c r="A14" s="8"/>
      <c r="B14" s="142"/>
      <c r="C14" s="140"/>
      <c r="D14" s="14" t="s">
        <v>44</v>
      </c>
      <c r="E14" s="1"/>
      <c r="F14" s="50" t="s">
        <v>282</v>
      </c>
      <c r="G14" s="68">
        <f t="shared" si="0"/>
        <v>35</v>
      </c>
      <c r="H14" s="36"/>
      <c r="I14" s="36"/>
      <c r="J14" s="36"/>
      <c r="K14" s="36"/>
      <c r="L14" s="36"/>
      <c r="M14" s="36"/>
      <c r="N14" s="36">
        <v>35</v>
      </c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</row>
    <row r="15" spans="1:44" ht="23.25" x14ac:dyDescent="0.35">
      <c r="A15" s="8"/>
      <c r="B15" s="8"/>
      <c r="C15" s="1"/>
      <c r="D15" s="14" t="s">
        <v>39</v>
      </c>
      <c r="E15" s="1"/>
      <c r="F15" s="50" t="s">
        <v>283</v>
      </c>
      <c r="G15" s="68">
        <f t="shared" si="0"/>
        <v>3500</v>
      </c>
      <c r="H15" s="36"/>
      <c r="I15" s="36"/>
      <c r="J15" s="36"/>
      <c r="K15" s="36"/>
      <c r="L15" s="36"/>
      <c r="M15" s="36">
        <v>3500</v>
      </c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</row>
    <row r="16" spans="1:44" ht="23.25" x14ac:dyDescent="0.35">
      <c r="A16" s="8"/>
      <c r="B16" s="16"/>
      <c r="C16" s="1"/>
      <c r="D16" s="14" t="s">
        <v>191</v>
      </c>
      <c r="E16" s="1"/>
      <c r="F16" s="50" t="s">
        <v>284</v>
      </c>
      <c r="G16" s="68">
        <f t="shared" si="0"/>
        <v>1500</v>
      </c>
      <c r="H16" s="36"/>
      <c r="I16" s="36"/>
      <c r="J16" s="36"/>
      <c r="K16" s="36"/>
      <c r="L16" s="36"/>
      <c r="M16" s="36">
        <v>1500</v>
      </c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</row>
    <row r="17" spans="1:44" ht="65.25" customHeight="1" x14ac:dyDescent="0.25">
      <c r="A17" s="8"/>
      <c r="B17" s="8"/>
      <c r="C17" s="1"/>
      <c r="D17" s="14" t="s">
        <v>33</v>
      </c>
      <c r="E17" s="1"/>
      <c r="F17" s="14"/>
      <c r="G17" s="68">
        <f t="shared" si="0"/>
        <v>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</row>
    <row r="18" spans="1:44" ht="21" x14ac:dyDescent="0.25">
      <c r="A18" s="8"/>
      <c r="B18" s="16"/>
      <c r="C18" s="1"/>
      <c r="D18" s="14" t="s">
        <v>47</v>
      </c>
      <c r="E18" s="1"/>
      <c r="F18" s="14"/>
      <c r="G18" s="68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</row>
    <row r="19" spans="1:44" ht="25.5" customHeight="1" x14ac:dyDescent="0.25">
      <c r="A19" s="8"/>
      <c r="B19" s="16"/>
      <c r="C19" s="1"/>
      <c r="D19" s="14" t="s">
        <v>40</v>
      </c>
      <c r="E19" s="1"/>
      <c r="F19" s="14"/>
      <c r="G19" s="68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</row>
    <row r="20" spans="1:44" ht="25.5" customHeight="1" x14ac:dyDescent="0.25">
      <c r="A20" s="8"/>
      <c r="B20" s="8"/>
      <c r="C20" s="1"/>
      <c r="D20" s="14" t="s">
        <v>41</v>
      </c>
      <c r="E20" s="1"/>
      <c r="F20" s="14"/>
      <c r="G20" s="68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</row>
    <row r="21" spans="1:44" ht="25.5" customHeight="1" x14ac:dyDescent="0.25">
      <c r="A21" s="8"/>
      <c r="B21" s="8"/>
      <c r="C21" s="1"/>
      <c r="D21" s="14" t="s">
        <v>65</v>
      </c>
      <c r="E21" s="1">
        <v>150</v>
      </c>
      <c r="F21" s="14"/>
      <c r="G21" s="68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</row>
    <row r="22" spans="1:44" ht="25.5" customHeight="1" x14ac:dyDescent="0.25">
      <c r="A22" s="8"/>
      <c r="B22" s="8"/>
      <c r="C22" s="1"/>
      <c r="D22" s="14" t="s">
        <v>61</v>
      </c>
      <c r="E22" s="1"/>
      <c r="F22" s="14"/>
      <c r="G22" s="68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</row>
    <row r="23" spans="1:44" ht="25.5" customHeight="1" x14ac:dyDescent="0.25">
      <c r="A23" s="8"/>
      <c r="B23" s="8"/>
      <c r="C23" s="1"/>
      <c r="D23" s="14" t="s">
        <v>66</v>
      </c>
      <c r="E23" s="1"/>
      <c r="F23" s="15"/>
      <c r="G23" s="68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</row>
    <row r="24" spans="1:44" ht="25.5" customHeight="1" x14ac:dyDescent="0.25">
      <c r="A24" s="8"/>
      <c r="B24" s="8"/>
      <c r="C24" s="1"/>
      <c r="D24" s="14" t="s">
        <v>90</v>
      </c>
      <c r="E24" s="1"/>
      <c r="F24" s="15"/>
      <c r="G24" s="68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</row>
    <row r="25" spans="1:44" ht="25.5" customHeight="1" x14ac:dyDescent="0.25">
      <c r="A25" s="8"/>
      <c r="B25" s="8"/>
      <c r="C25" s="1"/>
      <c r="D25" s="14" t="s">
        <v>196</v>
      </c>
      <c r="E25" s="1"/>
      <c r="F25" s="15"/>
      <c r="G25" s="68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</row>
    <row r="26" spans="1:44" ht="25.5" customHeight="1" x14ac:dyDescent="0.25">
      <c r="A26" s="8"/>
      <c r="B26" s="8"/>
      <c r="C26" s="1"/>
      <c r="D26" s="14" t="s">
        <v>301</v>
      </c>
      <c r="E26" s="1"/>
      <c r="F26" s="15"/>
      <c r="G26" s="68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</row>
    <row r="27" spans="1:44" ht="25.5" customHeight="1" x14ac:dyDescent="0.25">
      <c r="A27" s="8"/>
      <c r="B27" s="8"/>
      <c r="C27" s="1"/>
      <c r="D27" s="14" t="s">
        <v>375</v>
      </c>
      <c r="E27" s="1"/>
      <c r="F27" s="15"/>
      <c r="G27" s="68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</row>
    <row r="28" spans="1:44" ht="25.5" customHeight="1" x14ac:dyDescent="0.25">
      <c r="A28" s="8"/>
      <c r="B28" s="8"/>
      <c r="C28" s="1"/>
      <c r="D28" s="1"/>
      <c r="E28" s="1"/>
      <c r="F28" s="15"/>
      <c r="G28" s="68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</row>
    <row r="29" spans="1:44" ht="25.5" customHeight="1" x14ac:dyDescent="0.25">
      <c r="A29" s="8"/>
      <c r="B29" s="8"/>
      <c r="C29" s="1"/>
      <c r="D29" s="1"/>
      <c r="E29" s="1"/>
      <c r="F29" s="15"/>
      <c r="G29" s="68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</row>
    <row r="30" spans="1:44" ht="25.5" customHeight="1" x14ac:dyDescent="0.25">
      <c r="A30" s="8"/>
      <c r="B30" s="8"/>
      <c r="C30" s="1"/>
      <c r="D30" s="1"/>
      <c r="E30" s="1"/>
      <c r="F30" s="15"/>
      <c r="G30" s="68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</row>
    <row r="31" spans="1:44" ht="25.5" customHeight="1" x14ac:dyDescent="0.25">
      <c r="A31" s="8"/>
      <c r="B31" s="8"/>
      <c r="C31" s="1"/>
      <c r="D31" s="1"/>
      <c r="E31" s="1"/>
      <c r="F31" s="15"/>
      <c r="G31" s="68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</row>
    <row r="32" spans="1:44" ht="25.5" customHeight="1" x14ac:dyDescent="0.25">
      <c r="A32" s="8"/>
      <c r="B32" s="8"/>
      <c r="C32" s="1"/>
      <c r="D32" s="1"/>
      <c r="E32" s="1"/>
      <c r="F32" s="15"/>
      <c r="G32" s="68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</row>
    <row r="33" spans="1:44" ht="25.5" customHeight="1" x14ac:dyDescent="0.25">
      <c r="A33" s="8"/>
      <c r="B33" s="8"/>
      <c r="C33" s="1"/>
      <c r="D33" s="1"/>
      <c r="E33" s="1"/>
      <c r="F33" s="15"/>
      <c r="G33" s="68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</row>
    <row r="34" spans="1:44" ht="25.5" customHeight="1" x14ac:dyDescent="0.25">
      <c r="A34" s="8"/>
      <c r="B34" s="8"/>
      <c r="C34" s="1"/>
      <c r="D34" s="1"/>
      <c r="E34" s="1"/>
      <c r="F34" s="15"/>
      <c r="G34" s="68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</row>
    <row r="35" spans="1:44" ht="25.5" customHeight="1" x14ac:dyDescent="0.25">
      <c r="A35" s="8"/>
      <c r="B35" s="8"/>
      <c r="C35" s="1"/>
      <c r="D35" s="1"/>
      <c r="E35" s="1"/>
      <c r="F35" s="15"/>
      <c r="G35" s="68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</row>
    <row r="36" spans="1:44" ht="25.5" customHeight="1" x14ac:dyDescent="0.25">
      <c r="A36" s="8"/>
      <c r="B36" s="8"/>
      <c r="C36" s="1"/>
      <c r="D36" s="1"/>
      <c r="E36" s="1"/>
      <c r="F36" s="15"/>
      <c r="G36" s="68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</row>
    <row r="37" spans="1:44" ht="25.5" customHeight="1" thickBot="1" x14ac:dyDescent="0.3">
      <c r="A37" s="84"/>
      <c r="B37" s="84"/>
      <c r="C37" s="52"/>
      <c r="D37" s="52"/>
      <c r="E37" s="52"/>
      <c r="F37" s="52"/>
      <c r="G37" s="68">
        <f t="shared" si="0"/>
        <v>0</v>
      </c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</row>
    <row r="38" spans="1:44" ht="41.25" customHeight="1" thickBot="1" x14ac:dyDescent="0.3">
      <c r="A38" s="146" t="s">
        <v>1</v>
      </c>
      <c r="B38" s="147"/>
      <c r="C38" s="147"/>
      <c r="D38" s="147"/>
      <c r="E38" s="101">
        <f>SUM(E4:E37)</f>
        <v>62420.5</v>
      </c>
      <c r="F38" s="100"/>
      <c r="G38" s="102">
        <f>SUM(G4:G37)</f>
        <v>36411</v>
      </c>
      <c r="H38" s="102">
        <f>SUM(H4:H37)</f>
        <v>0</v>
      </c>
      <c r="I38" s="102">
        <f>SUM(I4:I37)</f>
        <v>0</v>
      </c>
      <c r="J38" s="102">
        <f t="shared" ref="J38:AM38" si="1">SUM(J4:J37)</f>
        <v>250</v>
      </c>
      <c r="K38" s="102">
        <f t="shared" si="1"/>
        <v>0</v>
      </c>
      <c r="L38" s="102">
        <f t="shared" si="1"/>
        <v>0</v>
      </c>
      <c r="M38" s="102">
        <f t="shared" si="1"/>
        <v>5000</v>
      </c>
      <c r="N38" s="102">
        <f t="shared" si="1"/>
        <v>26175</v>
      </c>
      <c r="O38" s="102">
        <f t="shared" si="1"/>
        <v>0</v>
      </c>
      <c r="P38" s="102">
        <f t="shared" si="1"/>
        <v>0</v>
      </c>
      <c r="Q38" s="102">
        <f t="shared" si="1"/>
        <v>1200</v>
      </c>
      <c r="R38" s="102">
        <f t="shared" si="1"/>
        <v>0</v>
      </c>
      <c r="S38" s="102">
        <f t="shared" si="1"/>
        <v>0</v>
      </c>
      <c r="T38" s="102">
        <f t="shared" si="1"/>
        <v>0</v>
      </c>
      <c r="U38" s="102">
        <f t="shared" si="1"/>
        <v>490</v>
      </c>
      <c r="V38" s="102">
        <f t="shared" si="1"/>
        <v>0</v>
      </c>
      <c r="W38" s="102">
        <f t="shared" si="1"/>
        <v>0</v>
      </c>
      <c r="X38" s="102">
        <f t="shared" si="1"/>
        <v>0</v>
      </c>
      <c r="Y38" s="102">
        <f t="shared" si="1"/>
        <v>0</v>
      </c>
      <c r="Z38" s="102">
        <f t="shared" si="1"/>
        <v>0</v>
      </c>
      <c r="AA38" s="102">
        <f t="shared" si="1"/>
        <v>0</v>
      </c>
      <c r="AB38" s="102">
        <f t="shared" si="1"/>
        <v>0</v>
      </c>
      <c r="AC38" s="102">
        <f t="shared" si="1"/>
        <v>880</v>
      </c>
      <c r="AD38" s="102">
        <f t="shared" si="1"/>
        <v>0</v>
      </c>
      <c r="AE38" s="102">
        <f t="shared" si="1"/>
        <v>0</v>
      </c>
      <c r="AF38" s="102">
        <f t="shared" ref="AF38:AH38" si="2">SUM(AF4:AF37)</f>
        <v>0</v>
      </c>
      <c r="AG38" s="102">
        <f t="shared" si="2"/>
        <v>0</v>
      </c>
      <c r="AH38" s="102">
        <f t="shared" si="2"/>
        <v>0</v>
      </c>
      <c r="AI38" s="102">
        <f t="shared" si="1"/>
        <v>0</v>
      </c>
      <c r="AJ38" s="102">
        <f t="shared" si="1"/>
        <v>0</v>
      </c>
      <c r="AK38" s="102">
        <f t="shared" si="1"/>
        <v>0</v>
      </c>
      <c r="AL38" s="102">
        <f t="shared" si="1"/>
        <v>0</v>
      </c>
      <c r="AM38" s="102">
        <f t="shared" si="1"/>
        <v>0</v>
      </c>
      <c r="AN38" s="102">
        <f t="shared" ref="AN38:AO38" si="3">SUM(AN4:AN37)</f>
        <v>0</v>
      </c>
      <c r="AO38" s="102">
        <f t="shared" si="3"/>
        <v>2416</v>
      </c>
      <c r="AP38" s="102">
        <f t="shared" ref="AP38:AQ38" si="4">SUM(AP4:AP37)</f>
        <v>0</v>
      </c>
      <c r="AQ38" s="103">
        <f t="shared" si="4"/>
        <v>0</v>
      </c>
      <c r="AR38" s="103">
        <f t="shared" ref="AR38" si="5">SUM(AR4:AR37)</f>
        <v>0</v>
      </c>
    </row>
    <row r="40" spans="1:44" ht="30.75" customHeight="1" thickBot="1" x14ac:dyDescent="0.3"/>
    <row r="41" spans="1:44" ht="48.75" customHeight="1" x14ac:dyDescent="0.25">
      <c r="A41" s="28" t="s">
        <v>3</v>
      </c>
      <c r="B41" s="22"/>
      <c r="C41" s="34">
        <f>+E38</f>
        <v>62420.5</v>
      </c>
      <c r="D41" s="23"/>
    </row>
    <row r="42" spans="1:44" ht="46.5" customHeight="1" x14ac:dyDescent="0.25">
      <c r="A42" s="29" t="s">
        <v>4</v>
      </c>
      <c r="B42" s="19"/>
      <c r="C42" s="35">
        <f>G38</f>
        <v>36411</v>
      </c>
      <c r="D42" s="24"/>
    </row>
    <row r="43" spans="1:44" ht="46.5" customHeight="1" x14ac:dyDescent="0.25">
      <c r="A43" s="29" t="s">
        <v>5</v>
      </c>
      <c r="B43" s="19"/>
      <c r="C43" s="33">
        <f>+C41-C42</f>
        <v>26009.5</v>
      </c>
      <c r="D43" s="25"/>
    </row>
    <row r="44" spans="1:44" ht="51.75" customHeight="1" x14ac:dyDescent="0.25"/>
    <row r="45" spans="1:44" ht="46.5" customHeight="1" x14ac:dyDescent="0.25"/>
    <row r="46" spans="1:44" ht="34.5" customHeight="1" x14ac:dyDescent="0.25">
      <c r="Q46" t="s">
        <v>6</v>
      </c>
    </row>
    <row r="47" spans="1:44" ht="36.75" customHeight="1" x14ac:dyDescent="0.25"/>
    <row r="48" spans="1:44" ht="30" customHeight="1" x14ac:dyDescent="0.25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" right="0" top="0" bottom="0" header="0.31496062992125984" footer="0.31496062992125984"/>
  <pageSetup scale="3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AR48"/>
  <sheetViews>
    <sheetView rightToLeft="1" topLeftCell="A2" zoomScale="60" zoomScaleNormal="60" workbookViewId="0">
      <selection activeCell="E5" sqref="E5:E23"/>
    </sheetView>
  </sheetViews>
  <sheetFormatPr defaultColWidth="19" defaultRowHeight="15" x14ac:dyDescent="0.25"/>
  <cols>
    <col min="1" max="1" width="21.42578125" bestFit="1" customWidth="1"/>
    <col min="2" max="2" width="14.5703125" bestFit="1" customWidth="1"/>
    <col min="4" max="4" width="41.5703125" bestFit="1" customWidth="1"/>
    <col min="6" max="6" width="62" bestFit="1" customWidth="1"/>
    <col min="9" max="9" width="27.28515625" bestFit="1" customWidth="1"/>
    <col min="34" max="34" width="29.42578125" bestFit="1" customWidth="1"/>
  </cols>
  <sheetData>
    <row r="1" spans="1:44" ht="15.75" hidden="1" thickBot="1" x14ac:dyDescent="0.3"/>
    <row r="2" spans="1:44" ht="36.75" customHeight="1" thickBot="1" x14ac:dyDescent="0.35">
      <c r="A2" s="150" t="s">
        <v>82</v>
      </c>
      <c r="B2" s="151"/>
      <c r="C2" s="151"/>
      <c r="D2" s="151"/>
      <c r="E2" s="152"/>
      <c r="F2" s="134" t="s">
        <v>83</v>
      </c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4" s="21" customFormat="1" ht="63.75" thickBot="1" x14ac:dyDescent="0.4">
      <c r="A3" s="80" t="s">
        <v>34</v>
      </c>
      <c r="B3" s="81" t="s">
        <v>86</v>
      </c>
      <c r="C3" s="148" t="s">
        <v>37</v>
      </c>
      <c r="D3" s="149"/>
      <c r="E3" s="81" t="s">
        <v>0</v>
      </c>
      <c r="F3" s="81" t="s">
        <v>38</v>
      </c>
      <c r="G3" s="81" t="s">
        <v>2</v>
      </c>
      <c r="H3" s="81" t="s">
        <v>9</v>
      </c>
      <c r="I3" s="81" t="s">
        <v>56</v>
      </c>
      <c r="J3" s="81" t="s">
        <v>7</v>
      </c>
      <c r="K3" s="81" t="s">
        <v>14</v>
      </c>
      <c r="L3" s="81" t="s">
        <v>57</v>
      </c>
      <c r="M3" s="81" t="s">
        <v>29</v>
      </c>
      <c r="N3" s="81" t="s">
        <v>8</v>
      </c>
      <c r="O3" s="81" t="s">
        <v>10</v>
      </c>
      <c r="P3" s="81" t="s">
        <v>17</v>
      </c>
      <c r="Q3" s="81" t="s">
        <v>15</v>
      </c>
      <c r="R3" s="82" t="s">
        <v>19</v>
      </c>
      <c r="S3" s="82" t="s">
        <v>16</v>
      </c>
      <c r="T3" s="81" t="s">
        <v>20</v>
      </c>
      <c r="U3" s="81" t="s">
        <v>21</v>
      </c>
      <c r="V3" s="81" t="s">
        <v>22</v>
      </c>
      <c r="W3" s="81" t="s">
        <v>23</v>
      </c>
      <c r="X3" s="81" t="s">
        <v>24</v>
      </c>
      <c r="Y3" s="81" t="s">
        <v>30</v>
      </c>
      <c r="Z3" s="82" t="s">
        <v>35</v>
      </c>
      <c r="AA3" s="81" t="s">
        <v>36</v>
      </c>
      <c r="AB3" s="81" t="s">
        <v>45</v>
      </c>
      <c r="AC3" s="81" t="s">
        <v>46</v>
      </c>
      <c r="AD3" s="81" t="s">
        <v>123</v>
      </c>
      <c r="AE3" s="81" t="s">
        <v>72</v>
      </c>
      <c r="AF3" s="81" t="s">
        <v>77</v>
      </c>
      <c r="AG3" s="81" t="s">
        <v>78</v>
      </c>
      <c r="AH3" s="81" t="s">
        <v>79</v>
      </c>
      <c r="AI3" s="81" t="s">
        <v>48</v>
      </c>
      <c r="AJ3" s="81" t="s">
        <v>52</v>
      </c>
      <c r="AK3" s="81" t="s">
        <v>51</v>
      </c>
      <c r="AL3" s="81" t="s">
        <v>50</v>
      </c>
      <c r="AM3" s="81" t="s">
        <v>58</v>
      </c>
      <c r="AN3" s="81" t="s">
        <v>80</v>
      </c>
      <c r="AO3" s="81" t="s">
        <v>73</v>
      </c>
      <c r="AP3" s="81" t="s">
        <v>76</v>
      </c>
      <c r="AQ3" s="83" t="s">
        <v>269</v>
      </c>
      <c r="AR3" s="83" t="s">
        <v>378</v>
      </c>
    </row>
    <row r="4" spans="1:44" ht="25.5" customHeight="1" x14ac:dyDescent="0.25">
      <c r="A4" s="53"/>
      <c r="B4" s="53"/>
      <c r="C4" s="67"/>
      <c r="D4" s="51" t="s">
        <v>60</v>
      </c>
      <c r="E4" s="68">
        <f>'16'!C43</f>
        <v>26009.5</v>
      </c>
      <c r="F4" s="71"/>
      <c r="G4" s="68">
        <f>SUM(H4:AR4)</f>
        <v>0</v>
      </c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</row>
    <row r="5" spans="1:44" ht="25.5" customHeight="1" x14ac:dyDescent="0.25">
      <c r="A5" s="8"/>
      <c r="B5" s="141">
        <f>E5+E6+E7</f>
        <v>2000</v>
      </c>
      <c r="C5" s="140" t="s">
        <v>13</v>
      </c>
      <c r="D5" s="14" t="s">
        <v>289</v>
      </c>
      <c r="E5" s="36">
        <v>2000</v>
      </c>
      <c r="F5" s="39"/>
      <c r="G5" s="68">
        <f t="shared" ref="G5:G37" si="0">SUM(H5:AR5)</f>
        <v>0</v>
      </c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25.5" customHeight="1" x14ac:dyDescent="0.25">
      <c r="A6" s="8"/>
      <c r="B6" s="142"/>
      <c r="C6" s="140"/>
      <c r="D6" s="14" t="s">
        <v>26</v>
      </c>
      <c r="E6" s="36"/>
      <c r="F6" s="39"/>
      <c r="G6" s="68">
        <f t="shared" si="0"/>
        <v>0</v>
      </c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</row>
    <row r="7" spans="1:44" ht="25.5" customHeight="1" x14ac:dyDescent="0.25">
      <c r="A7" s="8"/>
      <c r="B7" s="142"/>
      <c r="C7" s="140"/>
      <c r="D7" s="14" t="s">
        <v>59</v>
      </c>
      <c r="E7" s="36"/>
      <c r="F7" s="39"/>
      <c r="G7" s="68">
        <f t="shared" si="0"/>
        <v>0</v>
      </c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</row>
    <row r="8" spans="1:44" ht="25.5" customHeight="1" x14ac:dyDescent="0.25">
      <c r="A8" s="8"/>
      <c r="B8" s="141">
        <f>E8+E9</f>
        <v>120</v>
      </c>
      <c r="C8" s="140" t="s">
        <v>11</v>
      </c>
      <c r="D8" s="14" t="s">
        <v>31</v>
      </c>
      <c r="E8" s="36">
        <v>120</v>
      </c>
      <c r="F8" s="39"/>
      <c r="G8" s="68">
        <f t="shared" si="0"/>
        <v>0</v>
      </c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</row>
    <row r="9" spans="1:44" ht="25.5" customHeight="1" x14ac:dyDescent="0.25">
      <c r="A9" s="8"/>
      <c r="B9" s="142"/>
      <c r="C9" s="140"/>
      <c r="D9" s="14" t="s">
        <v>32</v>
      </c>
      <c r="E9" s="36"/>
      <c r="F9" s="39"/>
      <c r="G9" s="68">
        <f t="shared" si="0"/>
        <v>0</v>
      </c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</row>
    <row r="10" spans="1:44" ht="25.5" customHeight="1" x14ac:dyDescent="0.25">
      <c r="A10" s="8"/>
      <c r="B10" s="8"/>
      <c r="C10" s="1"/>
      <c r="D10" s="14" t="s">
        <v>12</v>
      </c>
      <c r="E10" s="36"/>
      <c r="F10" s="14"/>
      <c r="G10" s="68">
        <f t="shared" si="0"/>
        <v>0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</row>
    <row r="11" spans="1:44" ht="25.5" customHeight="1" x14ac:dyDescent="0.25">
      <c r="A11" s="8"/>
      <c r="B11" s="141">
        <f>E11+E12</f>
        <v>1935</v>
      </c>
      <c r="C11" s="140" t="s">
        <v>18</v>
      </c>
      <c r="D11" s="14" t="s">
        <v>27</v>
      </c>
      <c r="E11" s="36">
        <v>1935</v>
      </c>
      <c r="F11" s="15"/>
      <c r="G11" s="68">
        <f t="shared" si="0"/>
        <v>0</v>
      </c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</row>
    <row r="12" spans="1:44" ht="25.5" customHeight="1" x14ac:dyDescent="0.25">
      <c r="A12" s="8"/>
      <c r="B12" s="142"/>
      <c r="C12" s="140"/>
      <c r="D12" s="14" t="s">
        <v>28</v>
      </c>
      <c r="E12" s="36"/>
      <c r="F12" s="15"/>
      <c r="G12" s="68">
        <f t="shared" si="0"/>
        <v>0</v>
      </c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</row>
    <row r="13" spans="1:44" ht="25.5" customHeight="1" x14ac:dyDescent="0.25">
      <c r="A13" s="8"/>
      <c r="B13" s="141">
        <f>E13+E14</f>
        <v>100</v>
      </c>
      <c r="C13" s="140" t="s">
        <v>42</v>
      </c>
      <c r="D13" s="14" t="s">
        <v>43</v>
      </c>
      <c r="E13" s="36">
        <v>100</v>
      </c>
      <c r="F13" s="15"/>
      <c r="G13" s="68">
        <f t="shared" si="0"/>
        <v>0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</row>
    <row r="14" spans="1:44" ht="55.5" customHeight="1" x14ac:dyDescent="0.25">
      <c r="A14" s="8"/>
      <c r="B14" s="142"/>
      <c r="C14" s="140"/>
      <c r="D14" s="14" t="s">
        <v>44</v>
      </c>
      <c r="E14" s="1"/>
      <c r="F14" s="15"/>
      <c r="G14" s="68">
        <f t="shared" si="0"/>
        <v>0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</row>
    <row r="15" spans="1:44" ht="21" x14ac:dyDescent="0.25">
      <c r="A15" s="8"/>
      <c r="B15" s="8"/>
      <c r="C15" s="1"/>
      <c r="D15" s="14" t="s">
        <v>39</v>
      </c>
      <c r="E15" s="1"/>
      <c r="F15" s="15"/>
      <c r="G15" s="68">
        <f t="shared" si="0"/>
        <v>0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</row>
    <row r="16" spans="1:44" ht="21" x14ac:dyDescent="0.25">
      <c r="A16" s="8"/>
      <c r="B16" s="16"/>
      <c r="C16" s="1"/>
      <c r="D16" s="14" t="s">
        <v>191</v>
      </c>
      <c r="E16" s="1"/>
      <c r="F16" s="15"/>
      <c r="G16" s="68">
        <f t="shared" si="0"/>
        <v>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</row>
    <row r="17" spans="1:44" ht="65.25" customHeight="1" x14ac:dyDescent="0.25">
      <c r="A17" s="8"/>
      <c r="B17" s="8"/>
      <c r="C17" s="1"/>
      <c r="D17" s="14" t="s">
        <v>33</v>
      </c>
      <c r="E17" s="1"/>
      <c r="F17" s="15"/>
      <c r="G17" s="68">
        <f t="shared" si="0"/>
        <v>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</row>
    <row r="18" spans="1:44" ht="21" x14ac:dyDescent="0.25">
      <c r="A18" s="8"/>
      <c r="B18" s="16"/>
      <c r="C18" s="1"/>
      <c r="D18" s="14" t="s">
        <v>47</v>
      </c>
      <c r="E18" s="1"/>
      <c r="F18" s="15"/>
      <c r="G18" s="68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</row>
    <row r="19" spans="1:44" ht="25.5" customHeight="1" x14ac:dyDescent="0.25">
      <c r="A19" s="8"/>
      <c r="B19" s="16"/>
      <c r="C19" s="1"/>
      <c r="D19" s="14" t="s">
        <v>40</v>
      </c>
      <c r="E19" s="1"/>
      <c r="F19" s="15"/>
      <c r="G19" s="68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</row>
    <row r="20" spans="1:44" ht="25.5" customHeight="1" x14ac:dyDescent="0.25">
      <c r="A20" s="8"/>
      <c r="B20" s="8"/>
      <c r="C20" s="1"/>
      <c r="D20" s="14" t="s">
        <v>41</v>
      </c>
      <c r="E20" s="1"/>
      <c r="F20" s="15"/>
      <c r="G20" s="68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</row>
    <row r="21" spans="1:44" ht="25.5" customHeight="1" x14ac:dyDescent="0.25">
      <c r="A21" s="8"/>
      <c r="B21" s="8"/>
      <c r="C21" s="1"/>
      <c r="D21" s="14" t="s">
        <v>65</v>
      </c>
      <c r="E21" s="1">
        <v>950</v>
      </c>
      <c r="F21" s="15"/>
      <c r="G21" s="68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</row>
    <row r="22" spans="1:44" ht="25.5" customHeight="1" x14ac:dyDescent="0.25">
      <c r="A22" s="8"/>
      <c r="B22" s="8"/>
      <c r="C22" s="1"/>
      <c r="D22" s="14" t="s">
        <v>61</v>
      </c>
      <c r="E22" s="1"/>
      <c r="F22" s="17"/>
      <c r="G22" s="68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</row>
    <row r="23" spans="1:44" ht="25.5" customHeight="1" x14ac:dyDescent="0.25">
      <c r="A23" s="8"/>
      <c r="B23" s="8"/>
      <c r="C23" s="1"/>
      <c r="D23" s="14" t="s">
        <v>66</v>
      </c>
      <c r="E23" s="1"/>
      <c r="F23" s="15"/>
      <c r="G23" s="68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</row>
    <row r="24" spans="1:44" ht="25.5" customHeight="1" x14ac:dyDescent="0.25">
      <c r="A24" s="8"/>
      <c r="B24" s="8"/>
      <c r="C24" s="1"/>
      <c r="D24" s="14" t="s">
        <v>90</v>
      </c>
      <c r="E24" s="1"/>
      <c r="F24" s="15"/>
      <c r="G24" s="68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</row>
    <row r="25" spans="1:44" ht="25.5" customHeight="1" x14ac:dyDescent="0.25">
      <c r="A25" s="8"/>
      <c r="B25" s="8"/>
      <c r="C25" s="1"/>
      <c r="D25" s="14" t="s">
        <v>196</v>
      </c>
      <c r="E25" s="1"/>
      <c r="F25" s="15"/>
      <c r="G25" s="68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</row>
    <row r="26" spans="1:44" ht="25.5" customHeight="1" x14ac:dyDescent="0.25">
      <c r="A26" s="8"/>
      <c r="B26" s="8"/>
      <c r="C26" s="1"/>
      <c r="D26" s="14" t="s">
        <v>301</v>
      </c>
      <c r="E26" s="1"/>
      <c r="F26" s="15"/>
      <c r="G26" s="68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</row>
    <row r="27" spans="1:44" ht="25.5" customHeight="1" x14ac:dyDescent="0.25">
      <c r="A27" s="8"/>
      <c r="B27" s="8"/>
      <c r="C27" s="1"/>
      <c r="D27" s="14" t="s">
        <v>375</v>
      </c>
      <c r="E27" s="1"/>
      <c r="F27" s="15"/>
      <c r="G27" s="68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</row>
    <row r="28" spans="1:44" ht="25.5" customHeight="1" x14ac:dyDescent="0.25">
      <c r="A28" s="8"/>
      <c r="B28" s="8"/>
      <c r="C28" s="1"/>
      <c r="D28" s="1"/>
      <c r="E28" s="1"/>
      <c r="F28" s="15"/>
      <c r="G28" s="68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</row>
    <row r="29" spans="1:44" ht="25.5" customHeight="1" x14ac:dyDescent="0.25">
      <c r="A29" s="8"/>
      <c r="B29" s="8"/>
      <c r="C29" s="1"/>
      <c r="D29" s="1"/>
      <c r="E29" s="1"/>
      <c r="F29" s="15"/>
      <c r="G29" s="68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</row>
    <row r="30" spans="1:44" ht="25.5" customHeight="1" x14ac:dyDescent="0.25">
      <c r="A30" s="8"/>
      <c r="B30" s="8"/>
      <c r="C30" s="1"/>
      <c r="D30" s="1"/>
      <c r="E30" s="1"/>
      <c r="F30" s="15"/>
      <c r="G30" s="68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</row>
    <row r="31" spans="1:44" ht="25.5" customHeight="1" x14ac:dyDescent="0.25">
      <c r="A31" s="8"/>
      <c r="B31" s="8"/>
      <c r="C31" s="1"/>
      <c r="D31" s="1"/>
      <c r="E31" s="1"/>
      <c r="F31" s="15"/>
      <c r="G31" s="68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</row>
    <row r="32" spans="1:44" ht="25.5" customHeight="1" x14ac:dyDescent="0.25">
      <c r="A32" s="8"/>
      <c r="B32" s="8"/>
      <c r="C32" s="1"/>
      <c r="D32" s="1"/>
      <c r="E32" s="1"/>
      <c r="F32" s="15"/>
      <c r="G32" s="68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</row>
    <row r="33" spans="1:44" ht="25.5" customHeight="1" x14ac:dyDescent="0.25">
      <c r="A33" s="8"/>
      <c r="B33" s="8"/>
      <c r="C33" s="1"/>
      <c r="D33" s="1"/>
      <c r="E33" s="1"/>
      <c r="F33" s="15"/>
      <c r="G33" s="68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</row>
    <row r="34" spans="1:44" ht="25.5" customHeight="1" x14ac:dyDescent="0.25">
      <c r="A34" s="8"/>
      <c r="B34" s="8"/>
      <c r="C34" s="1"/>
      <c r="D34" s="1"/>
      <c r="E34" s="1"/>
      <c r="F34" s="15"/>
      <c r="G34" s="68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</row>
    <row r="35" spans="1:44" ht="25.5" customHeight="1" x14ac:dyDescent="0.25">
      <c r="A35" s="8"/>
      <c r="B35" s="8"/>
      <c r="C35" s="1"/>
      <c r="D35" s="1"/>
      <c r="E35" s="1"/>
      <c r="F35" s="15"/>
      <c r="G35" s="68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</row>
    <row r="36" spans="1:44" ht="25.5" customHeight="1" x14ac:dyDescent="0.25">
      <c r="A36" s="8"/>
      <c r="B36" s="8"/>
      <c r="C36" s="1"/>
      <c r="D36" s="1"/>
      <c r="E36" s="1"/>
      <c r="F36" s="15"/>
      <c r="G36" s="68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</row>
    <row r="37" spans="1:44" ht="25.5" customHeight="1" thickBot="1" x14ac:dyDescent="0.3">
      <c r="A37" s="84"/>
      <c r="B37" s="84"/>
      <c r="C37" s="52"/>
      <c r="D37" s="52"/>
      <c r="E37" s="52"/>
      <c r="F37" s="52"/>
      <c r="G37" s="68">
        <f t="shared" si="0"/>
        <v>0</v>
      </c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</row>
    <row r="38" spans="1:44" ht="41.25" customHeight="1" thickBot="1" x14ac:dyDescent="0.3">
      <c r="A38" s="146" t="s">
        <v>1</v>
      </c>
      <c r="B38" s="147"/>
      <c r="C38" s="147"/>
      <c r="D38" s="147"/>
      <c r="E38" s="101">
        <f>SUM(E4:E37)</f>
        <v>31114.5</v>
      </c>
      <c r="F38" s="100"/>
      <c r="G38" s="102">
        <f>SUM(G4:G37)</f>
        <v>0</v>
      </c>
      <c r="H38" s="102">
        <f>SUM(H4:H37)</f>
        <v>0</v>
      </c>
      <c r="I38" s="102">
        <f>SUM(I4:I37)</f>
        <v>0</v>
      </c>
      <c r="J38" s="102">
        <f t="shared" ref="J38:AM38" si="1">SUM(J4:J37)</f>
        <v>0</v>
      </c>
      <c r="K38" s="102">
        <f t="shared" si="1"/>
        <v>0</v>
      </c>
      <c r="L38" s="102">
        <f t="shared" si="1"/>
        <v>0</v>
      </c>
      <c r="M38" s="102">
        <f t="shared" si="1"/>
        <v>0</v>
      </c>
      <c r="N38" s="102">
        <f t="shared" si="1"/>
        <v>0</v>
      </c>
      <c r="O38" s="102">
        <f t="shared" si="1"/>
        <v>0</v>
      </c>
      <c r="P38" s="102">
        <f t="shared" si="1"/>
        <v>0</v>
      </c>
      <c r="Q38" s="102">
        <f t="shared" si="1"/>
        <v>0</v>
      </c>
      <c r="R38" s="102">
        <f t="shared" si="1"/>
        <v>0</v>
      </c>
      <c r="S38" s="102">
        <f t="shared" si="1"/>
        <v>0</v>
      </c>
      <c r="T38" s="102">
        <f t="shared" si="1"/>
        <v>0</v>
      </c>
      <c r="U38" s="102">
        <f t="shared" si="1"/>
        <v>0</v>
      </c>
      <c r="V38" s="102">
        <f t="shared" si="1"/>
        <v>0</v>
      </c>
      <c r="W38" s="102">
        <f t="shared" si="1"/>
        <v>0</v>
      </c>
      <c r="X38" s="102">
        <f t="shared" si="1"/>
        <v>0</v>
      </c>
      <c r="Y38" s="102">
        <f t="shared" si="1"/>
        <v>0</v>
      </c>
      <c r="Z38" s="102">
        <f t="shared" si="1"/>
        <v>0</v>
      </c>
      <c r="AA38" s="102">
        <f t="shared" si="1"/>
        <v>0</v>
      </c>
      <c r="AB38" s="102">
        <f t="shared" si="1"/>
        <v>0</v>
      </c>
      <c r="AC38" s="102">
        <f t="shared" si="1"/>
        <v>0</v>
      </c>
      <c r="AD38" s="102">
        <f t="shared" si="1"/>
        <v>0</v>
      </c>
      <c r="AE38" s="102">
        <f t="shared" si="1"/>
        <v>0</v>
      </c>
      <c r="AF38" s="102">
        <f t="shared" ref="AF38:AH38" si="2">SUM(AF4:AF37)</f>
        <v>0</v>
      </c>
      <c r="AG38" s="102">
        <f t="shared" si="2"/>
        <v>0</v>
      </c>
      <c r="AH38" s="102">
        <f t="shared" si="2"/>
        <v>0</v>
      </c>
      <c r="AI38" s="102">
        <f t="shared" si="1"/>
        <v>0</v>
      </c>
      <c r="AJ38" s="102">
        <f t="shared" si="1"/>
        <v>0</v>
      </c>
      <c r="AK38" s="102">
        <f t="shared" si="1"/>
        <v>0</v>
      </c>
      <c r="AL38" s="102">
        <f t="shared" si="1"/>
        <v>0</v>
      </c>
      <c r="AM38" s="102">
        <f t="shared" si="1"/>
        <v>0</v>
      </c>
      <c r="AN38" s="102">
        <f t="shared" ref="AN38:AO38" si="3">SUM(AN4:AN37)</f>
        <v>0</v>
      </c>
      <c r="AO38" s="102">
        <f t="shared" si="3"/>
        <v>0</v>
      </c>
      <c r="AP38" s="102">
        <f t="shared" ref="AP38:AQ38" si="4">SUM(AP4:AP37)</f>
        <v>0</v>
      </c>
      <c r="AQ38" s="103">
        <f t="shared" si="4"/>
        <v>0</v>
      </c>
      <c r="AR38" s="103">
        <f t="shared" ref="AR38" si="5">SUM(AR4:AR37)</f>
        <v>0</v>
      </c>
    </row>
    <row r="40" spans="1:44" ht="30.75" customHeight="1" thickBot="1" x14ac:dyDescent="0.3"/>
    <row r="41" spans="1:44" ht="48.75" customHeight="1" x14ac:dyDescent="0.25">
      <c r="A41" s="28" t="s">
        <v>3</v>
      </c>
      <c r="B41" s="22"/>
      <c r="C41" s="34">
        <f>+E38</f>
        <v>31114.5</v>
      </c>
      <c r="D41" s="23"/>
    </row>
    <row r="42" spans="1:44" ht="46.5" customHeight="1" x14ac:dyDescent="0.25">
      <c r="A42" s="29" t="s">
        <v>4</v>
      </c>
      <c r="B42" s="19"/>
      <c r="C42" s="35">
        <f>G38</f>
        <v>0</v>
      </c>
      <c r="D42" s="24"/>
    </row>
    <row r="43" spans="1:44" ht="46.5" customHeight="1" x14ac:dyDescent="0.25">
      <c r="A43" s="29" t="s">
        <v>5</v>
      </c>
      <c r="B43" s="19"/>
      <c r="C43" s="33">
        <f>+C41-C42</f>
        <v>31114.5</v>
      </c>
      <c r="D43" s="25"/>
    </row>
    <row r="44" spans="1:44" ht="51.75" customHeight="1" x14ac:dyDescent="0.25"/>
    <row r="45" spans="1:44" ht="46.5" customHeight="1" x14ac:dyDescent="0.25"/>
    <row r="46" spans="1:44" ht="34.5" customHeight="1" x14ac:dyDescent="0.25">
      <c r="Q46" t="s">
        <v>6</v>
      </c>
    </row>
    <row r="47" spans="1:44" ht="36.75" customHeight="1" x14ac:dyDescent="0.25"/>
    <row r="48" spans="1:44" ht="30" customHeight="1" x14ac:dyDescent="0.25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AR48"/>
  <sheetViews>
    <sheetView rightToLeft="1" topLeftCell="A2" zoomScale="85" zoomScaleNormal="85" workbookViewId="0">
      <selection activeCell="E5" sqref="E5:E32"/>
    </sheetView>
  </sheetViews>
  <sheetFormatPr defaultColWidth="19" defaultRowHeight="15" x14ac:dyDescent="0.25"/>
  <cols>
    <col min="1" max="1" width="21.42578125" bestFit="1" customWidth="1"/>
    <col min="2" max="2" width="13.85546875" bestFit="1" customWidth="1"/>
    <col min="4" max="4" width="61.140625" bestFit="1" customWidth="1"/>
    <col min="5" max="5" width="16" bestFit="1" customWidth="1"/>
    <col min="6" max="6" width="90" bestFit="1" customWidth="1"/>
    <col min="9" max="9" width="26.5703125" bestFit="1" customWidth="1"/>
    <col min="31" max="31" width="22.42578125" bestFit="1" customWidth="1"/>
    <col min="32" max="33" width="22.42578125" customWidth="1"/>
    <col min="34" max="34" width="28.28515625" bestFit="1" customWidth="1"/>
  </cols>
  <sheetData>
    <row r="1" spans="1:44" ht="15.75" hidden="1" thickBot="1" x14ac:dyDescent="0.3"/>
    <row r="2" spans="1:44" ht="36.75" customHeight="1" thickBot="1" x14ac:dyDescent="0.35">
      <c r="A2" s="150" t="s">
        <v>82</v>
      </c>
      <c r="B2" s="151"/>
      <c r="C2" s="151"/>
      <c r="D2" s="151"/>
      <c r="E2" s="152"/>
      <c r="F2" s="134" t="s">
        <v>83</v>
      </c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4" s="21" customFormat="1" ht="63.75" thickBot="1" x14ac:dyDescent="0.4">
      <c r="A3" s="80" t="s">
        <v>34</v>
      </c>
      <c r="B3" s="81" t="s">
        <v>86</v>
      </c>
      <c r="C3" s="148" t="s">
        <v>37</v>
      </c>
      <c r="D3" s="149"/>
      <c r="E3" s="81" t="s">
        <v>0</v>
      </c>
      <c r="F3" s="81" t="s">
        <v>38</v>
      </c>
      <c r="G3" s="81" t="s">
        <v>2</v>
      </c>
      <c r="H3" s="81" t="s">
        <v>9</v>
      </c>
      <c r="I3" s="81" t="s">
        <v>56</v>
      </c>
      <c r="J3" s="81" t="s">
        <v>7</v>
      </c>
      <c r="K3" s="81" t="s">
        <v>14</v>
      </c>
      <c r="L3" s="81" t="s">
        <v>57</v>
      </c>
      <c r="M3" s="81" t="s">
        <v>29</v>
      </c>
      <c r="N3" s="81" t="s">
        <v>8</v>
      </c>
      <c r="O3" s="81" t="s">
        <v>10</v>
      </c>
      <c r="P3" s="81" t="s">
        <v>17</v>
      </c>
      <c r="Q3" s="81" t="s">
        <v>15</v>
      </c>
      <c r="R3" s="82" t="s">
        <v>19</v>
      </c>
      <c r="S3" s="82" t="s">
        <v>16</v>
      </c>
      <c r="T3" s="81" t="s">
        <v>20</v>
      </c>
      <c r="U3" s="81" t="s">
        <v>21</v>
      </c>
      <c r="V3" s="81" t="s">
        <v>22</v>
      </c>
      <c r="W3" s="81" t="s">
        <v>23</v>
      </c>
      <c r="X3" s="81" t="s">
        <v>24</v>
      </c>
      <c r="Y3" s="81" t="s">
        <v>30</v>
      </c>
      <c r="Z3" s="82" t="s">
        <v>35</v>
      </c>
      <c r="AA3" s="81" t="s">
        <v>36</v>
      </c>
      <c r="AB3" s="81" t="s">
        <v>45</v>
      </c>
      <c r="AC3" s="81" t="s">
        <v>46</v>
      </c>
      <c r="AD3" s="81" t="s">
        <v>123</v>
      </c>
      <c r="AE3" s="81" t="s">
        <v>72</v>
      </c>
      <c r="AF3" s="81" t="s">
        <v>77</v>
      </c>
      <c r="AG3" s="81" t="s">
        <v>78</v>
      </c>
      <c r="AH3" s="81" t="s">
        <v>79</v>
      </c>
      <c r="AI3" s="81" t="s">
        <v>48</v>
      </c>
      <c r="AJ3" s="81" t="s">
        <v>52</v>
      </c>
      <c r="AK3" s="81" t="s">
        <v>51</v>
      </c>
      <c r="AL3" s="81" t="s">
        <v>50</v>
      </c>
      <c r="AM3" s="81" t="s">
        <v>58</v>
      </c>
      <c r="AN3" s="81" t="s">
        <v>80</v>
      </c>
      <c r="AO3" s="81" t="s">
        <v>73</v>
      </c>
      <c r="AP3" s="81" t="s">
        <v>76</v>
      </c>
      <c r="AQ3" s="83" t="s">
        <v>269</v>
      </c>
      <c r="AR3" s="83" t="s">
        <v>378</v>
      </c>
    </row>
    <row r="4" spans="1:44" ht="25.5" customHeight="1" x14ac:dyDescent="0.35">
      <c r="A4" s="53"/>
      <c r="B4" s="53"/>
      <c r="C4" s="67"/>
      <c r="D4" s="51" t="s">
        <v>60</v>
      </c>
      <c r="E4" s="68">
        <f>'17'!C43</f>
        <v>31114.5</v>
      </c>
      <c r="F4" s="74" t="s">
        <v>290</v>
      </c>
      <c r="G4" s="68">
        <f>SUM(H4:AR4)</f>
        <v>500</v>
      </c>
      <c r="H4" s="68"/>
      <c r="I4" s="68"/>
      <c r="J4" s="68"/>
      <c r="K4" s="68"/>
      <c r="L4" s="68"/>
      <c r="M4" s="68"/>
      <c r="N4" s="68"/>
      <c r="O4" s="68"/>
      <c r="P4" s="68"/>
      <c r="Q4" s="68">
        <v>500</v>
      </c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</row>
    <row r="5" spans="1:44" ht="25.5" customHeight="1" x14ac:dyDescent="0.35">
      <c r="A5" s="8"/>
      <c r="B5" s="141">
        <f>E5+E6+E7</f>
        <v>0</v>
      </c>
      <c r="C5" s="140" t="s">
        <v>13</v>
      </c>
      <c r="D5" s="14" t="s">
        <v>25</v>
      </c>
      <c r="E5" s="36"/>
      <c r="F5" s="50" t="s">
        <v>234</v>
      </c>
      <c r="G5" s="68">
        <f t="shared" ref="G5:G37" si="0">SUM(H5:AR5)</f>
        <v>500</v>
      </c>
      <c r="H5" s="36"/>
      <c r="I5" s="36"/>
      <c r="J5" s="36">
        <v>500</v>
      </c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25.5" customHeight="1" x14ac:dyDescent="0.35">
      <c r="A6" s="8"/>
      <c r="B6" s="142"/>
      <c r="C6" s="140"/>
      <c r="D6" s="14" t="s">
        <v>26</v>
      </c>
      <c r="E6" s="36"/>
      <c r="F6" s="50" t="s">
        <v>291</v>
      </c>
      <c r="G6" s="68">
        <f t="shared" si="0"/>
        <v>500</v>
      </c>
      <c r="H6" s="36"/>
      <c r="I6" s="36"/>
      <c r="J6" s="36">
        <v>500</v>
      </c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</row>
    <row r="7" spans="1:44" ht="25.5" customHeight="1" x14ac:dyDescent="0.35">
      <c r="A7" s="8"/>
      <c r="B7" s="142"/>
      <c r="C7" s="140"/>
      <c r="D7" s="38"/>
      <c r="E7" s="36"/>
      <c r="F7" s="50" t="s">
        <v>292</v>
      </c>
      <c r="G7" s="68">
        <f t="shared" si="0"/>
        <v>2500</v>
      </c>
      <c r="H7" s="36"/>
      <c r="I7" s="36"/>
      <c r="J7" s="36">
        <v>2500</v>
      </c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</row>
    <row r="8" spans="1:44" ht="25.5" customHeight="1" x14ac:dyDescent="0.35">
      <c r="A8" s="8"/>
      <c r="B8" s="141">
        <f>E8+E9</f>
        <v>700</v>
      </c>
      <c r="C8" s="140" t="s">
        <v>11</v>
      </c>
      <c r="D8" s="14" t="s">
        <v>31</v>
      </c>
      <c r="E8" s="36">
        <v>700</v>
      </c>
      <c r="F8" s="50" t="s">
        <v>293</v>
      </c>
      <c r="G8" s="68">
        <f t="shared" si="0"/>
        <v>2500</v>
      </c>
      <c r="H8" s="36"/>
      <c r="I8" s="36"/>
      <c r="J8" s="36">
        <v>2500</v>
      </c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</row>
    <row r="9" spans="1:44" ht="25.5" customHeight="1" x14ac:dyDescent="0.35">
      <c r="A9" s="8"/>
      <c r="B9" s="142"/>
      <c r="C9" s="140"/>
      <c r="D9" s="14" t="s">
        <v>32</v>
      </c>
      <c r="E9" s="36"/>
      <c r="F9" s="50" t="s">
        <v>294</v>
      </c>
      <c r="G9" s="68">
        <f t="shared" si="0"/>
        <v>500</v>
      </c>
      <c r="H9" s="36"/>
      <c r="I9" s="36"/>
      <c r="J9" s="36"/>
      <c r="K9" s="36"/>
      <c r="L9" s="36"/>
      <c r="M9" s="36"/>
      <c r="N9" s="36">
        <v>500</v>
      </c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</row>
    <row r="10" spans="1:44" ht="25.5" customHeight="1" x14ac:dyDescent="0.35">
      <c r="A10" s="8"/>
      <c r="B10" s="8"/>
      <c r="C10" s="1"/>
      <c r="D10" s="14" t="s">
        <v>12</v>
      </c>
      <c r="E10" s="36"/>
      <c r="F10" s="50" t="s">
        <v>295</v>
      </c>
      <c r="G10" s="68">
        <f t="shared" si="0"/>
        <v>2050</v>
      </c>
      <c r="H10" s="36"/>
      <c r="I10" s="36"/>
      <c r="J10" s="36"/>
      <c r="K10" s="36"/>
      <c r="L10" s="36"/>
      <c r="M10" s="36"/>
      <c r="N10" s="36">
        <v>2050</v>
      </c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</row>
    <row r="11" spans="1:44" ht="25.5" customHeight="1" x14ac:dyDescent="0.35">
      <c r="A11" s="65" t="s">
        <v>302</v>
      </c>
      <c r="B11" s="141">
        <f>E11+E12</f>
        <v>10055</v>
      </c>
      <c r="C11" s="140" t="s">
        <v>18</v>
      </c>
      <c r="D11" s="14" t="s">
        <v>27</v>
      </c>
      <c r="E11" s="36">
        <v>8875</v>
      </c>
      <c r="F11" s="50" t="s">
        <v>296</v>
      </c>
      <c r="G11" s="68">
        <f t="shared" si="0"/>
        <v>50</v>
      </c>
      <c r="H11" s="36"/>
      <c r="I11" s="36"/>
      <c r="J11" s="36"/>
      <c r="K11" s="36"/>
      <c r="L11" s="36"/>
      <c r="M11" s="36"/>
      <c r="N11" s="36"/>
      <c r="O11" s="36">
        <v>50</v>
      </c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</row>
    <row r="12" spans="1:44" ht="25.5" customHeight="1" x14ac:dyDescent="0.35">
      <c r="A12" s="8"/>
      <c r="B12" s="142"/>
      <c r="C12" s="140"/>
      <c r="D12" s="14" t="s">
        <v>28</v>
      </c>
      <c r="E12" s="36">
        <v>1180</v>
      </c>
      <c r="F12" s="50" t="s">
        <v>278</v>
      </c>
      <c r="G12" s="68">
        <f t="shared" si="0"/>
        <v>210</v>
      </c>
      <c r="H12" s="36"/>
      <c r="I12" s="36"/>
      <c r="J12" s="36"/>
      <c r="K12" s="36"/>
      <c r="L12" s="36"/>
      <c r="M12" s="36"/>
      <c r="N12" s="36">
        <v>210</v>
      </c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</row>
    <row r="13" spans="1:44" ht="25.5" customHeight="1" x14ac:dyDescent="0.35">
      <c r="A13" s="8"/>
      <c r="B13" s="141">
        <f>E13+E14</f>
        <v>150</v>
      </c>
      <c r="C13" s="140" t="s">
        <v>42</v>
      </c>
      <c r="D13" s="14" t="s">
        <v>43</v>
      </c>
      <c r="E13" s="36">
        <v>150</v>
      </c>
      <c r="F13" s="50" t="s">
        <v>297</v>
      </c>
      <c r="G13" s="68">
        <f t="shared" si="0"/>
        <v>1000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>
        <v>1000</v>
      </c>
      <c r="AL13" s="36"/>
      <c r="AM13" s="36"/>
      <c r="AN13" s="36"/>
      <c r="AO13" s="36"/>
      <c r="AP13" s="36"/>
      <c r="AQ13" s="36"/>
      <c r="AR13" s="36"/>
    </row>
    <row r="14" spans="1:44" ht="55.5" customHeight="1" x14ac:dyDescent="0.35">
      <c r="A14" s="8"/>
      <c r="B14" s="142"/>
      <c r="C14" s="140"/>
      <c r="D14" s="14" t="s">
        <v>44</v>
      </c>
      <c r="E14" s="1"/>
      <c r="F14" s="50" t="s">
        <v>298</v>
      </c>
      <c r="G14" s="68">
        <f t="shared" si="0"/>
        <v>250</v>
      </c>
      <c r="H14" s="36"/>
      <c r="I14" s="36"/>
      <c r="J14" s="36"/>
      <c r="K14" s="36"/>
      <c r="L14" s="36"/>
      <c r="M14" s="36"/>
      <c r="N14" s="36"/>
      <c r="O14" s="36"/>
      <c r="P14" s="36"/>
      <c r="Q14" s="36">
        <v>250</v>
      </c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</row>
    <row r="15" spans="1:44" ht="23.25" x14ac:dyDescent="0.35">
      <c r="A15" s="8"/>
      <c r="B15" s="8" t="s">
        <v>53</v>
      </c>
      <c r="C15" s="1"/>
      <c r="D15" s="14" t="s">
        <v>39</v>
      </c>
      <c r="E15" s="1"/>
      <c r="F15" s="50" t="s">
        <v>299</v>
      </c>
      <c r="G15" s="68">
        <f t="shared" si="0"/>
        <v>50</v>
      </c>
      <c r="H15" s="36"/>
      <c r="I15" s="36"/>
      <c r="J15" s="36"/>
      <c r="K15" s="36"/>
      <c r="L15" s="36"/>
      <c r="M15" s="36"/>
      <c r="N15" s="36"/>
      <c r="O15" s="36"/>
      <c r="P15" s="36">
        <v>50</v>
      </c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</row>
    <row r="16" spans="1:44" ht="23.25" x14ac:dyDescent="0.35">
      <c r="A16" s="8"/>
      <c r="B16" s="16"/>
      <c r="C16" s="1"/>
      <c r="D16" s="14" t="s">
        <v>191</v>
      </c>
      <c r="E16" s="1"/>
      <c r="F16" s="50" t="s">
        <v>300</v>
      </c>
      <c r="G16" s="68">
        <f t="shared" si="0"/>
        <v>300</v>
      </c>
      <c r="H16" s="36"/>
      <c r="I16" s="36"/>
      <c r="J16" s="36"/>
      <c r="K16" s="36"/>
      <c r="L16" s="36">
        <v>300</v>
      </c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</row>
    <row r="17" spans="1:44" ht="65.25" customHeight="1" x14ac:dyDescent="0.35">
      <c r="A17" s="8"/>
      <c r="B17" s="8"/>
      <c r="C17" s="1"/>
      <c r="D17" s="14" t="s">
        <v>33</v>
      </c>
      <c r="E17" s="1"/>
      <c r="F17" s="50" t="s">
        <v>230</v>
      </c>
      <c r="G17" s="68">
        <f t="shared" si="0"/>
        <v>10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>
        <v>10</v>
      </c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</row>
    <row r="18" spans="1:44" ht="21" x14ac:dyDescent="0.25">
      <c r="A18" s="8"/>
      <c r="B18" s="16"/>
      <c r="C18" s="1"/>
      <c r="D18" s="14" t="s">
        <v>47</v>
      </c>
      <c r="E18" s="1"/>
      <c r="F18" s="39"/>
      <c r="G18" s="68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</row>
    <row r="19" spans="1:44" ht="25.5" customHeight="1" x14ac:dyDescent="0.25">
      <c r="A19" s="8"/>
      <c r="B19" s="16" t="s">
        <v>49</v>
      </c>
      <c r="C19" s="1"/>
      <c r="D19" s="14" t="s">
        <v>40</v>
      </c>
      <c r="E19" s="1"/>
      <c r="F19" s="39"/>
      <c r="G19" s="68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</row>
    <row r="20" spans="1:44" ht="25.5" customHeight="1" x14ac:dyDescent="0.25">
      <c r="A20" s="8"/>
      <c r="B20" s="8"/>
      <c r="C20" s="1"/>
      <c r="D20" s="14" t="s">
        <v>41</v>
      </c>
      <c r="E20" s="1"/>
      <c r="F20" s="39"/>
      <c r="G20" s="68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</row>
    <row r="21" spans="1:44" ht="25.5" customHeight="1" x14ac:dyDescent="0.25">
      <c r="A21" s="8"/>
      <c r="B21" s="8"/>
      <c r="C21" s="1"/>
      <c r="D21" s="14" t="s">
        <v>65</v>
      </c>
      <c r="E21" s="1">
        <v>699</v>
      </c>
      <c r="F21" s="39"/>
      <c r="G21" s="68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</row>
    <row r="22" spans="1:44" ht="25.5" customHeight="1" x14ac:dyDescent="0.25">
      <c r="A22" s="8"/>
      <c r="B22" s="8"/>
      <c r="C22" s="1"/>
      <c r="D22" s="14" t="s">
        <v>61</v>
      </c>
      <c r="E22" s="1"/>
      <c r="F22" s="39"/>
      <c r="G22" s="68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</row>
    <row r="23" spans="1:44" ht="25.5" customHeight="1" x14ac:dyDescent="0.25">
      <c r="A23" s="8"/>
      <c r="B23" s="8"/>
      <c r="C23" s="1"/>
      <c r="D23" s="14" t="s">
        <v>66</v>
      </c>
      <c r="E23" s="1"/>
      <c r="F23" s="39"/>
      <c r="G23" s="68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</row>
    <row r="24" spans="1:44" ht="25.5" customHeight="1" x14ac:dyDescent="0.25">
      <c r="A24" s="8"/>
      <c r="B24" s="8"/>
      <c r="C24" s="1"/>
      <c r="D24" s="14" t="s">
        <v>90</v>
      </c>
      <c r="E24" s="1"/>
      <c r="F24" s="39"/>
      <c r="G24" s="68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</row>
    <row r="25" spans="1:44" ht="25.5" customHeight="1" x14ac:dyDescent="0.25">
      <c r="A25" s="8"/>
      <c r="B25" s="8"/>
      <c r="C25" s="1"/>
      <c r="D25" s="14" t="s">
        <v>196</v>
      </c>
      <c r="E25" s="1"/>
      <c r="F25" s="39"/>
      <c r="G25" s="68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</row>
    <row r="26" spans="1:44" ht="25.5" customHeight="1" x14ac:dyDescent="0.25">
      <c r="A26" s="8"/>
      <c r="B26" s="8"/>
      <c r="C26" s="1"/>
      <c r="D26" s="14" t="s">
        <v>301</v>
      </c>
      <c r="E26" s="1">
        <v>1500</v>
      </c>
      <c r="F26" s="39"/>
      <c r="G26" s="68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</row>
    <row r="27" spans="1:44" ht="25.5" customHeight="1" x14ac:dyDescent="0.25">
      <c r="A27" s="8"/>
      <c r="B27" s="8"/>
      <c r="C27" s="1"/>
      <c r="D27" s="14" t="s">
        <v>375</v>
      </c>
      <c r="E27" s="1"/>
      <c r="F27" s="39"/>
      <c r="G27" s="68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</row>
    <row r="28" spans="1:44" ht="25.5" customHeight="1" x14ac:dyDescent="0.25">
      <c r="A28" s="8"/>
      <c r="B28" s="8"/>
      <c r="C28" s="1"/>
      <c r="D28" s="1"/>
      <c r="E28" s="1"/>
      <c r="F28" s="15"/>
      <c r="G28" s="68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</row>
    <row r="29" spans="1:44" ht="25.5" customHeight="1" x14ac:dyDescent="0.25">
      <c r="A29" s="8"/>
      <c r="B29" s="8"/>
      <c r="C29" s="1"/>
      <c r="D29" s="1"/>
      <c r="E29" s="1"/>
      <c r="F29" s="15"/>
      <c r="G29" s="68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</row>
    <row r="30" spans="1:44" ht="25.5" customHeight="1" x14ac:dyDescent="0.25">
      <c r="A30" s="8"/>
      <c r="B30" s="8"/>
      <c r="C30" s="1"/>
      <c r="D30" s="1"/>
      <c r="E30" s="1"/>
      <c r="F30" s="15"/>
      <c r="G30" s="68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</row>
    <row r="31" spans="1:44" ht="25.5" customHeight="1" x14ac:dyDescent="0.25">
      <c r="A31" s="8"/>
      <c r="B31" s="8"/>
      <c r="C31" s="1"/>
      <c r="D31" s="1"/>
      <c r="E31" s="1"/>
      <c r="F31" s="15"/>
      <c r="G31" s="68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</row>
    <row r="32" spans="1:44" ht="25.5" customHeight="1" x14ac:dyDescent="0.25">
      <c r="A32" s="8"/>
      <c r="B32" s="8"/>
      <c r="C32" s="1"/>
      <c r="D32" s="1"/>
      <c r="E32" s="1"/>
      <c r="F32" s="15"/>
      <c r="G32" s="68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</row>
    <row r="33" spans="1:44" ht="25.5" customHeight="1" x14ac:dyDescent="0.25">
      <c r="A33" s="8"/>
      <c r="B33" s="8"/>
      <c r="C33" s="1"/>
      <c r="D33" s="1"/>
      <c r="E33" s="1"/>
      <c r="F33" s="15"/>
      <c r="G33" s="68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</row>
    <row r="34" spans="1:44" ht="25.5" customHeight="1" x14ac:dyDescent="0.25">
      <c r="A34" s="8"/>
      <c r="B34" s="8"/>
      <c r="C34" s="1"/>
      <c r="D34" s="1"/>
      <c r="E34" s="1"/>
      <c r="F34" s="15"/>
      <c r="G34" s="68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</row>
    <row r="35" spans="1:44" ht="25.5" customHeight="1" x14ac:dyDescent="0.25">
      <c r="A35" s="8"/>
      <c r="B35" s="8"/>
      <c r="C35" s="1"/>
      <c r="D35" s="1"/>
      <c r="E35" s="1"/>
      <c r="F35" s="15"/>
      <c r="G35" s="68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</row>
    <row r="36" spans="1:44" ht="25.5" customHeight="1" x14ac:dyDescent="0.25">
      <c r="A36" s="8"/>
      <c r="B36" s="8"/>
      <c r="C36" s="1"/>
      <c r="D36" s="1"/>
      <c r="E36" s="1"/>
      <c r="F36" s="15"/>
      <c r="G36" s="68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</row>
    <row r="37" spans="1:44" ht="25.5" customHeight="1" thickBot="1" x14ac:dyDescent="0.3">
      <c r="A37" s="84"/>
      <c r="B37" s="84"/>
      <c r="C37" s="52"/>
      <c r="D37" s="52"/>
      <c r="E37" s="52"/>
      <c r="F37" s="52"/>
      <c r="G37" s="68">
        <f t="shared" si="0"/>
        <v>0</v>
      </c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</row>
    <row r="38" spans="1:44" ht="41.25" customHeight="1" thickBot="1" x14ac:dyDescent="0.3">
      <c r="A38" s="146" t="s">
        <v>1</v>
      </c>
      <c r="B38" s="147"/>
      <c r="C38" s="147"/>
      <c r="D38" s="147"/>
      <c r="E38" s="101">
        <f>SUM(E4:E37)</f>
        <v>44218.5</v>
      </c>
      <c r="F38" s="100"/>
      <c r="G38" s="102">
        <f>SUM(G4:G37)</f>
        <v>10920</v>
      </c>
      <c r="H38" s="102">
        <f>SUM(H4:H37)</f>
        <v>0</v>
      </c>
      <c r="I38" s="102">
        <f>SUM(I4:I37)</f>
        <v>0</v>
      </c>
      <c r="J38" s="102">
        <f t="shared" ref="J38:AM38" si="1">SUM(J4:J37)</f>
        <v>6000</v>
      </c>
      <c r="K38" s="102">
        <f t="shared" si="1"/>
        <v>0</v>
      </c>
      <c r="L38" s="102">
        <f t="shared" si="1"/>
        <v>300</v>
      </c>
      <c r="M38" s="102">
        <f t="shared" si="1"/>
        <v>0</v>
      </c>
      <c r="N38" s="102">
        <f t="shared" si="1"/>
        <v>2760</v>
      </c>
      <c r="O38" s="102">
        <f t="shared" si="1"/>
        <v>50</v>
      </c>
      <c r="P38" s="102">
        <f t="shared" si="1"/>
        <v>50</v>
      </c>
      <c r="Q38" s="102">
        <f t="shared" si="1"/>
        <v>750</v>
      </c>
      <c r="R38" s="102">
        <f t="shared" si="1"/>
        <v>0</v>
      </c>
      <c r="S38" s="102">
        <f t="shared" si="1"/>
        <v>0</v>
      </c>
      <c r="T38" s="102">
        <f t="shared" si="1"/>
        <v>10</v>
      </c>
      <c r="U38" s="102">
        <f t="shared" si="1"/>
        <v>0</v>
      </c>
      <c r="V38" s="102">
        <f t="shared" si="1"/>
        <v>0</v>
      </c>
      <c r="W38" s="102">
        <f t="shared" si="1"/>
        <v>0</v>
      </c>
      <c r="X38" s="102">
        <f t="shared" si="1"/>
        <v>0</v>
      </c>
      <c r="Y38" s="102">
        <f t="shared" si="1"/>
        <v>0</v>
      </c>
      <c r="Z38" s="102">
        <f t="shared" si="1"/>
        <v>0</v>
      </c>
      <c r="AA38" s="102">
        <f t="shared" si="1"/>
        <v>0</v>
      </c>
      <c r="AB38" s="102">
        <f t="shared" si="1"/>
        <v>0</v>
      </c>
      <c r="AC38" s="102">
        <f t="shared" si="1"/>
        <v>0</v>
      </c>
      <c r="AD38" s="102">
        <f t="shared" si="1"/>
        <v>0</v>
      </c>
      <c r="AE38" s="102">
        <f t="shared" si="1"/>
        <v>0</v>
      </c>
      <c r="AF38" s="102">
        <f t="shared" ref="AF38:AH38" si="2">SUM(AF4:AF37)</f>
        <v>0</v>
      </c>
      <c r="AG38" s="102">
        <f t="shared" si="2"/>
        <v>0</v>
      </c>
      <c r="AH38" s="102">
        <f t="shared" si="2"/>
        <v>0</v>
      </c>
      <c r="AI38" s="102">
        <f t="shared" si="1"/>
        <v>0</v>
      </c>
      <c r="AJ38" s="102">
        <f t="shared" si="1"/>
        <v>0</v>
      </c>
      <c r="AK38" s="102">
        <f t="shared" si="1"/>
        <v>1000</v>
      </c>
      <c r="AL38" s="102">
        <f t="shared" si="1"/>
        <v>0</v>
      </c>
      <c r="AM38" s="102">
        <f t="shared" si="1"/>
        <v>0</v>
      </c>
      <c r="AN38" s="102">
        <f t="shared" ref="AN38:AO38" si="3">SUM(AN4:AN37)</f>
        <v>0</v>
      </c>
      <c r="AO38" s="102">
        <f t="shared" si="3"/>
        <v>0</v>
      </c>
      <c r="AP38" s="102">
        <f t="shared" ref="AP38:AQ38" si="4">SUM(AP4:AP37)</f>
        <v>0</v>
      </c>
      <c r="AQ38" s="103">
        <f t="shared" si="4"/>
        <v>0</v>
      </c>
      <c r="AR38" s="103">
        <f t="shared" ref="AR38" si="5">SUM(AR4:AR37)</f>
        <v>0</v>
      </c>
    </row>
    <row r="40" spans="1:44" ht="30.75" customHeight="1" thickBot="1" x14ac:dyDescent="0.3"/>
    <row r="41" spans="1:44" ht="48.75" customHeight="1" x14ac:dyDescent="0.25">
      <c r="A41" s="28" t="s">
        <v>3</v>
      </c>
      <c r="B41" s="22"/>
      <c r="C41" s="34">
        <f>+E38</f>
        <v>44218.5</v>
      </c>
      <c r="D41" s="23"/>
    </row>
    <row r="42" spans="1:44" ht="46.5" customHeight="1" x14ac:dyDescent="0.25">
      <c r="A42" s="29" t="s">
        <v>4</v>
      </c>
      <c r="B42" s="19"/>
      <c r="C42" s="35">
        <f>G38</f>
        <v>10920</v>
      </c>
      <c r="D42" s="24"/>
    </row>
    <row r="43" spans="1:44" ht="46.5" customHeight="1" x14ac:dyDescent="0.25">
      <c r="A43" s="29" t="s">
        <v>5</v>
      </c>
      <c r="B43" s="19"/>
      <c r="C43" s="33">
        <f>+C41-C42</f>
        <v>33298.5</v>
      </c>
      <c r="D43" s="25"/>
    </row>
    <row r="44" spans="1:44" ht="51.75" customHeight="1" x14ac:dyDescent="0.25"/>
    <row r="45" spans="1:44" ht="46.5" customHeight="1" x14ac:dyDescent="0.25"/>
    <row r="46" spans="1:44" ht="34.5" customHeight="1" x14ac:dyDescent="0.25">
      <c r="Q46" t="s">
        <v>6</v>
      </c>
    </row>
    <row r="47" spans="1:44" ht="36.75" customHeight="1" x14ac:dyDescent="0.25"/>
    <row r="48" spans="1:44" ht="30" customHeight="1" x14ac:dyDescent="0.25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" right="0" top="0" bottom="0" header="0" footer="0"/>
  <pageSetup scale="4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AR48"/>
  <sheetViews>
    <sheetView rightToLeft="1" topLeftCell="A2" workbookViewId="0">
      <selection activeCell="F7" sqref="F7:J7"/>
    </sheetView>
  </sheetViews>
  <sheetFormatPr defaultColWidth="19" defaultRowHeight="15" x14ac:dyDescent="0.25"/>
  <cols>
    <col min="1" max="1" width="21.42578125" bestFit="1" customWidth="1"/>
    <col min="2" max="2" width="11.140625" bestFit="1" customWidth="1"/>
    <col min="3" max="3" width="18.7109375" bestFit="1" customWidth="1"/>
    <col min="4" max="4" width="47.85546875" bestFit="1" customWidth="1"/>
    <col min="6" max="6" width="61.140625" bestFit="1" customWidth="1"/>
    <col min="9" max="9" width="26" bestFit="1" customWidth="1"/>
    <col min="34" max="34" width="28.28515625" bestFit="1" customWidth="1"/>
  </cols>
  <sheetData>
    <row r="1" spans="1:44" ht="15.75" hidden="1" thickBot="1" x14ac:dyDescent="0.3"/>
    <row r="2" spans="1:44" ht="36.75" customHeight="1" thickBot="1" x14ac:dyDescent="0.35">
      <c r="A2" s="150" t="s">
        <v>82</v>
      </c>
      <c r="B2" s="151"/>
      <c r="C2" s="151"/>
      <c r="D2" s="151"/>
      <c r="E2" s="152"/>
      <c r="F2" s="134" t="s">
        <v>83</v>
      </c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4" s="21" customFormat="1" ht="63.75" thickBot="1" x14ac:dyDescent="0.4">
      <c r="A3" s="80" t="s">
        <v>34</v>
      </c>
      <c r="B3" s="81" t="s">
        <v>86</v>
      </c>
      <c r="C3" s="148" t="s">
        <v>37</v>
      </c>
      <c r="D3" s="149"/>
      <c r="E3" s="81" t="s">
        <v>0</v>
      </c>
      <c r="F3" s="81" t="s">
        <v>38</v>
      </c>
      <c r="G3" s="81" t="s">
        <v>2</v>
      </c>
      <c r="H3" s="81" t="s">
        <v>9</v>
      </c>
      <c r="I3" s="81" t="s">
        <v>56</v>
      </c>
      <c r="J3" s="81" t="s">
        <v>7</v>
      </c>
      <c r="K3" s="81" t="s">
        <v>14</v>
      </c>
      <c r="L3" s="81" t="s">
        <v>57</v>
      </c>
      <c r="M3" s="81" t="s">
        <v>29</v>
      </c>
      <c r="N3" s="81" t="s">
        <v>8</v>
      </c>
      <c r="O3" s="81" t="s">
        <v>10</v>
      </c>
      <c r="P3" s="81" t="s">
        <v>17</v>
      </c>
      <c r="Q3" s="81" t="s">
        <v>15</v>
      </c>
      <c r="R3" s="82" t="s">
        <v>19</v>
      </c>
      <c r="S3" s="82" t="s">
        <v>16</v>
      </c>
      <c r="T3" s="81" t="s">
        <v>20</v>
      </c>
      <c r="U3" s="81" t="s">
        <v>21</v>
      </c>
      <c r="V3" s="81" t="s">
        <v>22</v>
      </c>
      <c r="W3" s="81" t="s">
        <v>23</v>
      </c>
      <c r="X3" s="81" t="s">
        <v>24</v>
      </c>
      <c r="Y3" s="81" t="s">
        <v>30</v>
      </c>
      <c r="Z3" s="82" t="s">
        <v>35</v>
      </c>
      <c r="AA3" s="81" t="s">
        <v>36</v>
      </c>
      <c r="AB3" s="81" t="s">
        <v>45</v>
      </c>
      <c r="AC3" s="81" t="s">
        <v>46</v>
      </c>
      <c r="AD3" s="81" t="s">
        <v>123</v>
      </c>
      <c r="AE3" s="81" t="s">
        <v>72</v>
      </c>
      <c r="AF3" s="81" t="s">
        <v>77</v>
      </c>
      <c r="AG3" s="81" t="s">
        <v>78</v>
      </c>
      <c r="AH3" s="81" t="s">
        <v>79</v>
      </c>
      <c r="AI3" s="81" t="s">
        <v>48</v>
      </c>
      <c r="AJ3" s="81" t="s">
        <v>52</v>
      </c>
      <c r="AK3" s="81" t="s">
        <v>51</v>
      </c>
      <c r="AL3" s="81" t="s">
        <v>50</v>
      </c>
      <c r="AM3" s="81" t="s">
        <v>58</v>
      </c>
      <c r="AN3" s="81" t="s">
        <v>80</v>
      </c>
      <c r="AO3" s="81" t="s">
        <v>73</v>
      </c>
      <c r="AP3" s="81" t="s">
        <v>76</v>
      </c>
      <c r="AQ3" s="83" t="s">
        <v>269</v>
      </c>
      <c r="AR3" s="83" t="s">
        <v>378</v>
      </c>
    </row>
    <row r="4" spans="1:44" ht="25.5" customHeight="1" x14ac:dyDescent="0.25">
      <c r="A4" s="53"/>
      <c r="B4" s="53"/>
      <c r="C4" s="67"/>
      <c r="D4" s="51" t="s">
        <v>60</v>
      </c>
      <c r="E4" s="68">
        <f>'18'!C43</f>
        <v>33298.5</v>
      </c>
      <c r="F4" s="73" t="s">
        <v>303</v>
      </c>
      <c r="G4" s="68">
        <f>SUM(H4:AR4)</f>
        <v>3080</v>
      </c>
      <c r="H4" s="68"/>
      <c r="I4" s="68"/>
      <c r="J4" s="68"/>
      <c r="K4" s="68"/>
      <c r="L4" s="68"/>
      <c r="M4" s="68"/>
      <c r="N4" s="68">
        <v>3080</v>
      </c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</row>
    <row r="5" spans="1:44" ht="25.5" customHeight="1" x14ac:dyDescent="0.25">
      <c r="A5" s="8"/>
      <c r="B5" s="141">
        <f>E5+E6+E7</f>
        <v>10000</v>
      </c>
      <c r="C5" s="140" t="s">
        <v>13</v>
      </c>
      <c r="D5" s="14" t="s">
        <v>336</v>
      </c>
      <c r="E5" s="36">
        <v>10000</v>
      </c>
      <c r="F5" s="56" t="s">
        <v>304</v>
      </c>
      <c r="G5" s="68">
        <f t="shared" ref="G5:G37" si="0">SUM(H5:AR5)</f>
        <v>1500</v>
      </c>
      <c r="H5" s="36"/>
      <c r="I5" s="36"/>
      <c r="J5" s="36">
        <v>1500</v>
      </c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25.5" customHeight="1" x14ac:dyDescent="0.25">
      <c r="A6" s="8"/>
      <c r="B6" s="142"/>
      <c r="C6" s="140"/>
      <c r="D6" s="14" t="s">
        <v>26</v>
      </c>
      <c r="E6" s="36"/>
      <c r="F6" s="56" t="s">
        <v>305</v>
      </c>
      <c r="G6" s="68">
        <f t="shared" si="0"/>
        <v>500</v>
      </c>
      <c r="H6" s="36"/>
      <c r="I6" s="36"/>
      <c r="J6" s="36"/>
      <c r="K6" s="36"/>
      <c r="L6" s="36"/>
      <c r="M6" s="36">
        <v>500</v>
      </c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</row>
    <row r="7" spans="1:44" ht="25.5" customHeight="1" x14ac:dyDescent="0.25">
      <c r="A7" s="8"/>
      <c r="B7" s="142"/>
      <c r="C7" s="140"/>
      <c r="D7" s="14" t="s">
        <v>59</v>
      </c>
      <c r="E7" s="36"/>
      <c r="F7" s="56" t="s">
        <v>306</v>
      </c>
      <c r="G7" s="68">
        <f t="shared" si="0"/>
        <v>1000</v>
      </c>
      <c r="H7" s="36"/>
      <c r="I7" s="36"/>
      <c r="J7" s="36">
        <v>1000</v>
      </c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</row>
    <row r="8" spans="1:44" ht="25.5" customHeight="1" x14ac:dyDescent="0.25">
      <c r="A8" s="8"/>
      <c r="B8" s="141">
        <f>E8+E9</f>
        <v>115</v>
      </c>
      <c r="C8" s="140" t="s">
        <v>11</v>
      </c>
      <c r="D8" s="14" t="s">
        <v>31</v>
      </c>
      <c r="E8" s="36">
        <v>115</v>
      </c>
      <c r="F8" s="56" t="s">
        <v>307</v>
      </c>
      <c r="G8" s="68">
        <f t="shared" si="0"/>
        <v>1000</v>
      </c>
      <c r="H8" s="36"/>
      <c r="I8" s="36"/>
      <c r="J8" s="36">
        <v>1000</v>
      </c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</row>
    <row r="9" spans="1:44" ht="25.5" customHeight="1" x14ac:dyDescent="0.25">
      <c r="A9" s="8"/>
      <c r="B9" s="142"/>
      <c r="C9" s="140"/>
      <c r="D9" s="14" t="s">
        <v>32</v>
      </c>
      <c r="E9" s="36"/>
      <c r="F9" s="56" t="s">
        <v>308</v>
      </c>
      <c r="G9" s="68">
        <f t="shared" si="0"/>
        <v>170</v>
      </c>
      <c r="H9" s="36"/>
      <c r="I9" s="36"/>
      <c r="J9" s="36"/>
      <c r="K9" s="36"/>
      <c r="L9" s="36"/>
      <c r="M9" s="36"/>
      <c r="N9" s="36">
        <v>170</v>
      </c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</row>
    <row r="10" spans="1:44" ht="25.5" customHeight="1" x14ac:dyDescent="0.25">
      <c r="A10" s="8"/>
      <c r="B10" s="8"/>
      <c r="C10" s="1"/>
      <c r="D10" s="14" t="s">
        <v>12</v>
      </c>
      <c r="E10" s="36"/>
      <c r="F10" s="56" t="s">
        <v>309</v>
      </c>
      <c r="G10" s="68">
        <f t="shared" si="0"/>
        <v>500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>
        <v>500</v>
      </c>
      <c r="AR10" s="36"/>
    </row>
    <row r="11" spans="1:44" ht="25.5" customHeight="1" x14ac:dyDescent="0.25">
      <c r="A11" s="8"/>
      <c r="B11" s="141">
        <f>E11+E12</f>
        <v>495</v>
      </c>
      <c r="C11" s="140" t="s">
        <v>18</v>
      </c>
      <c r="D11" s="14" t="s">
        <v>27</v>
      </c>
      <c r="E11" s="36">
        <v>495</v>
      </c>
      <c r="F11" s="56" t="s">
        <v>310</v>
      </c>
      <c r="G11" s="68">
        <f t="shared" si="0"/>
        <v>925</v>
      </c>
      <c r="H11" s="36"/>
      <c r="I11" s="36"/>
      <c r="J11" s="36"/>
      <c r="K11" s="36"/>
      <c r="L11" s="36"/>
      <c r="M11" s="36">
        <v>925</v>
      </c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</row>
    <row r="12" spans="1:44" ht="25.5" customHeight="1" x14ac:dyDescent="0.25">
      <c r="A12" s="8"/>
      <c r="B12" s="142"/>
      <c r="C12" s="140"/>
      <c r="D12" s="14" t="s">
        <v>28</v>
      </c>
      <c r="E12" s="36"/>
      <c r="F12" s="56" t="s">
        <v>311</v>
      </c>
      <c r="G12" s="68">
        <f t="shared" si="0"/>
        <v>6050</v>
      </c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>
        <v>6050</v>
      </c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</row>
    <row r="13" spans="1:44" ht="25.5" customHeight="1" x14ac:dyDescent="0.25">
      <c r="A13" s="8"/>
      <c r="B13" s="141">
        <f>E13+E14</f>
        <v>200</v>
      </c>
      <c r="C13" s="140" t="s">
        <v>42</v>
      </c>
      <c r="D13" s="14" t="s">
        <v>43</v>
      </c>
      <c r="E13" s="36">
        <v>200</v>
      </c>
      <c r="F13" s="56" t="s">
        <v>312</v>
      </c>
      <c r="G13" s="68">
        <f t="shared" si="0"/>
        <v>9000</v>
      </c>
      <c r="H13" s="36"/>
      <c r="I13" s="36"/>
      <c r="J13" s="36"/>
      <c r="K13" s="36"/>
      <c r="L13" s="36"/>
      <c r="M13" s="36"/>
      <c r="N13" s="36">
        <v>9000</v>
      </c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</row>
    <row r="14" spans="1:44" ht="55.5" customHeight="1" x14ac:dyDescent="0.25">
      <c r="A14" s="8"/>
      <c r="B14" s="142"/>
      <c r="C14" s="140"/>
      <c r="D14" s="14" t="s">
        <v>44</v>
      </c>
      <c r="E14" s="1"/>
      <c r="F14" s="56" t="s">
        <v>313</v>
      </c>
      <c r="G14" s="68">
        <f t="shared" si="0"/>
        <v>1500</v>
      </c>
      <c r="H14" s="36"/>
      <c r="I14" s="36"/>
      <c r="J14" s="36">
        <v>1500</v>
      </c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</row>
    <row r="15" spans="1:44" ht="21" x14ac:dyDescent="0.25">
      <c r="A15" s="8"/>
      <c r="B15" s="8" t="s">
        <v>54</v>
      </c>
      <c r="C15" s="1"/>
      <c r="D15" s="14" t="s">
        <v>39</v>
      </c>
      <c r="E15" s="1"/>
      <c r="F15" s="56" t="s">
        <v>314</v>
      </c>
      <c r="G15" s="68">
        <f t="shared" si="0"/>
        <v>50</v>
      </c>
      <c r="H15" s="36"/>
      <c r="I15" s="36"/>
      <c r="J15" s="36"/>
      <c r="K15" s="36"/>
      <c r="L15" s="36"/>
      <c r="M15" s="36"/>
      <c r="N15" s="36"/>
      <c r="O15" s="36">
        <v>50</v>
      </c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</row>
    <row r="16" spans="1:44" ht="21" x14ac:dyDescent="0.25">
      <c r="A16" s="8"/>
      <c r="B16" s="16"/>
      <c r="C16" s="1"/>
      <c r="D16" s="14" t="s">
        <v>191</v>
      </c>
      <c r="E16" s="1"/>
      <c r="F16" s="39"/>
      <c r="G16" s="68">
        <f t="shared" si="0"/>
        <v>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</row>
    <row r="17" spans="1:44" ht="65.25" customHeight="1" x14ac:dyDescent="0.25">
      <c r="A17" s="8"/>
      <c r="B17" s="8"/>
      <c r="C17" s="1"/>
      <c r="D17" s="14" t="s">
        <v>33</v>
      </c>
      <c r="E17" s="1"/>
      <c r="F17" s="39"/>
      <c r="G17" s="68">
        <f t="shared" si="0"/>
        <v>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</row>
    <row r="18" spans="1:44" ht="21" x14ac:dyDescent="0.25">
      <c r="A18" s="8"/>
      <c r="B18" s="16"/>
      <c r="C18" s="1"/>
      <c r="D18" s="14" t="s">
        <v>47</v>
      </c>
      <c r="E18" s="1"/>
      <c r="F18" s="39"/>
      <c r="G18" s="68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</row>
    <row r="19" spans="1:44" ht="25.5" customHeight="1" x14ac:dyDescent="0.25">
      <c r="A19" s="8"/>
      <c r="B19" s="16"/>
      <c r="C19" s="1"/>
      <c r="D19" s="14" t="s">
        <v>40</v>
      </c>
      <c r="E19" s="1"/>
      <c r="F19" s="39"/>
      <c r="G19" s="68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</row>
    <row r="20" spans="1:44" ht="25.5" customHeight="1" x14ac:dyDescent="0.25">
      <c r="A20" s="8"/>
      <c r="B20" s="8"/>
      <c r="C20" s="1"/>
      <c r="D20" s="14" t="s">
        <v>41</v>
      </c>
      <c r="E20" s="1"/>
      <c r="F20" s="15"/>
      <c r="G20" s="68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</row>
    <row r="21" spans="1:44" ht="25.5" customHeight="1" x14ac:dyDescent="0.25">
      <c r="A21" s="8"/>
      <c r="B21" s="8"/>
      <c r="C21" s="1"/>
      <c r="D21" s="14" t="s">
        <v>65</v>
      </c>
      <c r="E21" s="1">
        <v>200</v>
      </c>
      <c r="F21" s="15"/>
      <c r="G21" s="68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</row>
    <row r="22" spans="1:44" ht="25.5" customHeight="1" x14ac:dyDescent="0.25">
      <c r="A22" s="8"/>
      <c r="B22" s="8"/>
      <c r="C22" s="1"/>
      <c r="D22" s="14" t="s">
        <v>61</v>
      </c>
      <c r="E22" s="1"/>
      <c r="F22" s="17"/>
      <c r="G22" s="68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</row>
    <row r="23" spans="1:44" ht="25.5" customHeight="1" x14ac:dyDescent="0.25">
      <c r="A23" s="8"/>
      <c r="B23" s="8"/>
      <c r="C23" s="1"/>
      <c r="D23" s="14" t="s">
        <v>66</v>
      </c>
      <c r="E23" s="1"/>
      <c r="F23" s="15"/>
      <c r="G23" s="68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</row>
    <row r="24" spans="1:44" ht="25.5" customHeight="1" x14ac:dyDescent="0.25">
      <c r="A24" s="8"/>
      <c r="B24" s="8"/>
      <c r="C24" s="1"/>
      <c r="D24" s="14" t="s">
        <v>90</v>
      </c>
      <c r="E24" s="1"/>
      <c r="F24" s="15"/>
      <c r="G24" s="68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</row>
    <row r="25" spans="1:44" ht="25.5" customHeight="1" x14ac:dyDescent="0.25">
      <c r="A25" s="8"/>
      <c r="B25" s="8"/>
      <c r="C25" s="1"/>
      <c r="D25" s="14" t="s">
        <v>196</v>
      </c>
      <c r="E25" s="1"/>
      <c r="F25" s="15"/>
      <c r="G25" s="68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</row>
    <row r="26" spans="1:44" ht="25.5" customHeight="1" x14ac:dyDescent="0.25">
      <c r="A26" s="8"/>
      <c r="B26" s="8"/>
      <c r="C26" s="1"/>
      <c r="D26" s="14" t="s">
        <v>301</v>
      </c>
      <c r="E26" s="1"/>
      <c r="F26" s="15"/>
      <c r="G26" s="68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</row>
    <row r="27" spans="1:44" ht="25.5" customHeight="1" x14ac:dyDescent="0.25">
      <c r="A27" s="8"/>
      <c r="B27" s="8"/>
      <c r="C27" s="1"/>
      <c r="D27" s="14" t="s">
        <v>375</v>
      </c>
      <c r="E27" s="1"/>
      <c r="F27" s="15"/>
      <c r="G27" s="68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</row>
    <row r="28" spans="1:44" ht="25.5" customHeight="1" x14ac:dyDescent="0.25">
      <c r="A28" s="8"/>
      <c r="B28" s="8"/>
      <c r="C28" s="1"/>
      <c r="D28" s="1"/>
      <c r="E28" s="1"/>
      <c r="F28" s="15"/>
      <c r="G28" s="68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</row>
    <row r="29" spans="1:44" ht="25.5" customHeight="1" x14ac:dyDescent="0.25">
      <c r="A29" s="8"/>
      <c r="B29" s="8"/>
      <c r="C29" s="1"/>
      <c r="D29" s="1"/>
      <c r="E29" s="1"/>
      <c r="F29" s="15"/>
      <c r="G29" s="68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</row>
    <row r="30" spans="1:44" ht="25.5" customHeight="1" x14ac:dyDescent="0.25">
      <c r="A30" s="8"/>
      <c r="B30" s="8"/>
      <c r="C30" s="1"/>
      <c r="D30" s="1"/>
      <c r="E30" s="1"/>
      <c r="F30" s="15"/>
      <c r="G30" s="68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</row>
    <row r="31" spans="1:44" ht="25.5" customHeight="1" x14ac:dyDescent="0.25">
      <c r="A31" s="8"/>
      <c r="B31" s="8"/>
      <c r="C31" s="1"/>
      <c r="D31" s="1"/>
      <c r="E31" s="1"/>
      <c r="F31" s="15"/>
      <c r="G31" s="68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</row>
    <row r="32" spans="1:44" ht="25.5" customHeight="1" x14ac:dyDescent="0.25">
      <c r="A32" s="8"/>
      <c r="B32" s="8"/>
      <c r="C32" s="1"/>
      <c r="D32" s="1"/>
      <c r="E32" s="1"/>
      <c r="F32" s="15"/>
      <c r="G32" s="68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</row>
    <row r="33" spans="1:44" ht="25.5" customHeight="1" x14ac:dyDescent="0.25">
      <c r="A33" s="8"/>
      <c r="B33" s="8"/>
      <c r="C33" s="1"/>
      <c r="D33" s="1"/>
      <c r="E33" s="1"/>
      <c r="F33" s="15"/>
      <c r="G33" s="68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</row>
    <row r="34" spans="1:44" ht="25.5" customHeight="1" x14ac:dyDescent="0.25">
      <c r="A34" s="8"/>
      <c r="B34" s="8"/>
      <c r="C34" s="1"/>
      <c r="D34" s="1"/>
      <c r="E34" s="1"/>
      <c r="F34" s="15"/>
      <c r="G34" s="68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</row>
    <row r="35" spans="1:44" ht="25.5" customHeight="1" x14ac:dyDescent="0.25">
      <c r="A35" s="8"/>
      <c r="B35" s="8"/>
      <c r="C35" s="1"/>
      <c r="D35" s="1"/>
      <c r="E35" s="1"/>
      <c r="F35" s="15"/>
      <c r="G35" s="68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</row>
    <row r="36" spans="1:44" ht="25.5" customHeight="1" x14ac:dyDescent="0.25">
      <c r="A36" s="8"/>
      <c r="B36" s="8"/>
      <c r="C36" s="1"/>
      <c r="D36" s="1"/>
      <c r="E36" s="1"/>
      <c r="F36" s="15"/>
      <c r="G36" s="68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</row>
    <row r="37" spans="1:44" ht="25.5" customHeight="1" thickBot="1" x14ac:dyDescent="0.3">
      <c r="A37" s="84"/>
      <c r="B37" s="84"/>
      <c r="C37" s="52"/>
      <c r="D37" s="52"/>
      <c r="E37" s="52"/>
      <c r="F37" s="52"/>
      <c r="G37" s="68">
        <f t="shared" si="0"/>
        <v>0</v>
      </c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</row>
    <row r="38" spans="1:44" ht="41.25" customHeight="1" thickBot="1" x14ac:dyDescent="0.3">
      <c r="A38" s="146" t="s">
        <v>1</v>
      </c>
      <c r="B38" s="147"/>
      <c r="C38" s="147"/>
      <c r="D38" s="147"/>
      <c r="E38" s="101">
        <f>SUM(E4:E37)</f>
        <v>44308.5</v>
      </c>
      <c r="F38" s="100"/>
      <c r="G38" s="102">
        <f>SUM(G4:G37)</f>
        <v>25275</v>
      </c>
      <c r="H38" s="102">
        <f>SUM(H4:H37)</f>
        <v>0</v>
      </c>
      <c r="I38" s="102">
        <f>SUM(I4:I37)</f>
        <v>0</v>
      </c>
      <c r="J38" s="102">
        <f t="shared" ref="J38:AM38" si="1">SUM(J4:J37)</f>
        <v>5000</v>
      </c>
      <c r="K38" s="102">
        <f t="shared" si="1"/>
        <v>0</v>
      </c>
      <c r="L38" s="102">
        <f t="shared" si="1"/>
        <v>0</v>
      </c>
      <c r="M38" s="102">
        <f t="shared" si="1"/>
        <v>1425</v>
      </c>
      <c r="N38" s="102">
        <f t="shared" si="1"/>
        <v>12250</v>
      </c>
      <c r="O38" s="102">
        <f t="shared" si="1"/>
        <v>50</v>
      </c>
      <c r="P38" s="102">
        <f t="shared" si="1"/>
        <v>0</v>
      </c>
      <c r="Q38" s="102">
        <f t="shared" si="1"/>
        <v>0</v>
      </c>
      <c r="R38" s="102">
        <f t="shared" si="1"/>
        <v>0</v>
      </c>
      <c r="S38" s="102">
        <f t="shared" si="1"/>
        <v>0</v>
      </c>
      <c r="T38" s="102">
        <f t="shared" si="1"/>
        <v>0</v>
      </c>
      <c r="U38" s="102">
        <f t="shared" si="1"/>
        <v>0</v>
      </c>
      <c r="V38" s="102">
        <f t="shared" si="1"/>
        <v>6050</v>
      </c>
      <c r="W38" s="102">
        <f t="shared" si="1"/>
        <v>0</v>
      </c>
      <c r="X38" s="102">
        <f t="shared" si="1"/>
        <v>0</v>
      </c>
      <c r="Y38" s="102">
        <f t="shared" si="1"/>
        <v>0</v>
      </c>
      <c r="Z38" s="102">
        <f t="shared" si="1"/>
        <v>0</v>
      </c>
      <c r="AA38" s="102">
        <f t="shared" si="1"/>
        <v>0</v>
      </c>
      <c r="AB38" s="102">
        <f t="shared" si="1"/>
        <v>0</v>
      </c>
      <c r="AC38" s="102">
        <f t="shared" si="1"/>
        <v>0</v>
      </c>
      <c r="AD38" s="102">
        <f t="shared" si="1"/>
        <v>0</v>
      </c>
      <c r="AE38" s="102">
        <f t="shared" si="1"/>
        <v>0</v>
      </c>
      <c r="AF38" s="102">
        <f t="shared" ref="AF38:AH38" si="2">SUM(AF4:AF37)</f>
        <v>0</v>
      </c>
      <c r="AG38" s="102">
        <f t="shared" si="2"/>
        <v>0</v>
      </c>
      <c r="AH38" s="102">
        <f t="shared" si="2"/>
        <v>0</v>
      </c>
      <c r="AI38" s="102">
        <f t="shared" si="1"/>
        <v>0</v>
      </c>
      <c r="AJ38" s="102">
        <f t="shared" si="1"/>
        <v>0</v>
      </c>
      <c r="AK38" s="102">
        <f t="shared" si="1"/>
        <v>0</v>
      </c>
      <c r="AL38" s="102">
        <f t="shared" si="1"/>
        <v>0</v>
      </c>
      <c r="AM38" s="102">
        <f t="shared" si="1"/>
        <v>0</v>
      </c>
      <c r="AN38" s="102">
        <f t="shared" ref="AN38:AO38" si="3">SUM(AN4:AN37)</f>
        <v>0</v>
      </c>
      <c r="AO38" s="102">
        <f t="shared" si="3"/>
        <v>0</v>
      </c>
      <c r="AP38" s="102">
        <f t="shared" ref="AP38:AQ38" si="4">SUM(AP4:AP37)</f>
        <v>0</v>
      </c>
      <c r="AQ38" s="103">
        <f t="shared" si="4"/>
        <v>500</v>
      </c>
      <c r="AR38" s="103">
        <f t="shared" ref="AR38" si="5">SUM(AR4:AR37)</f>
        <v>0</v>
      </c>
    </row>
    <row r="40" spans="1:44" ht="30.75" customHeight="1" thickBot="1" x14ac:dyDescent="0.3"/>
    <row r="41" spans="1:44" ht="48.75" customHeight="1" x14ac:dyDescent="0.25">
      <c r="A41" s="28" t="s">
        <v>3</v>
      </c>
      <c r="B41" s="22"/>
      <c r="C41" s="34">
        <f>+E38</f>
        <v>44308.5</v>
      </c>
      <c r="D41" s="23"/>
    </row>
    <row r="42" spans="1:44" ht="46.5" customHeight="1" x14ac:dyDescent="0.25">
      <c r="A42" s="29" t="s">
        <v>4</v>
      </c>
      <c r="B42" s="19"/>
      <c r="C42" s="35">
        <f>G38</f>
        <v>25275</v>
      </c>
      <c r="D42" s="24"/>
    </row>
    <row r="43" spans="1:44" ht="46.5" customHeight="1" x14ac:dyDescent="0.25">
      <c r="A43" s="29" t="s">
        <v>5</v>
      </c>
      <c r="B43" s="19"/>
      <c r="C43" s="33">
        <f>+C41-C42</f>
        <v>19033.5</v>
      </c>
      <c r="D43" s="25"/>
    </row>
    <row r="44" spans="1:44" ht="51.75" customHeight="1" x14ac:dyDescent="0.25"/>
    <row r="45" spans="1:44" ht="46.5" customHeight="1" x14ac:dyDescent="0.25"/>
    <row r="46" spans="1:44" ht="34.5" customHeight="1" x14ac:dyDescent="0.25">
      <c r="Q46" t="s">
        <v>6</v>
      </c>
    </row>
    <row r="47" spans="1:44" ht="36.75" customHeight="1" x14ac:dyDescent="0.25"/>
    <row r="48" spans="1:44" ht="30" customHeight="1" x14ac:dyDescent="0.25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3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R48"/>
  <sheetViews>
    <sheetView rightToLeft="1" topLeftCell="A2" zoomScale="70" zoomScaleNormal="70" workbookViewId="0">
      <pane xSplit="6" ySplit="2" topLeftCell="G4" activePane="bottomRight" state="frozen"/>
      <selection activeCell="AM27" sqref="AM27"/>
      <selection pane="topRight" activeCell="AM27" sqref="AM27"/>
      <selection pane="bottomLeft" activeCell="AM27" sqref="AM27"/>
      <selection pane="bottomRight" activeCell="AM27" sqref="AM27"/>
    </sheetView>
  </sheetViews>
  <sheetFormatPr defaultColWidth="19" defaultRowHeight="15" x14ac:dyDescent="0.25"/>
  <cols>
    <col min="1" max="1" width="29.28515625" bestFit="1" customWidth="1"/>
    <col min="2" max="2" width="11.42578125" bestFit="1" customWidth="1"/>
    <col min="4" max="4" width="41" bestFit="1" customWidth="1"/>
    <col min="6" max="6" width="76.140625" bestFit="1" customWidth="1"/>
    <col min="9" max="9" width="26" bestFit="1" customWidth="1"/>
    <col min="34" max="34" width="28.7109375" bestFit="1" customWidth="1"/>
  </cols>
  <sheetData>
    <row r="1" spans="1:44" ht="15.75" hidden="1" thickBot="1" x14ac:dyDescent="0.3"/>
    <row r="2" spans="1:44" ht="36.75" customHeight="1" thickBot="1" x14ac:dyDescent="0.35">
      <c r="A2" s="150" t="s">
        <v>82</v>
      </c>
      <c r="B2" s="151"/>
      <c r="C2" s="151"/>
      <c r="D2" s="151"/>
      <c r="E2" s="152"/>
      <c r="F2" s="134" t="s">
        <v>83</v>
      </c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4" s="21" customFormat="1" ht="63.75" thickBot="1" x14ac:dyDescent="0.4">
      <c r="A3" s="80" t="s">
        <v>34</v>
      </c>
      <c r="B3" s="81" t="s">
        <v>86</v>
      </c>
      <c r="C3" s="148" t="s">
        <v>37</v>
      </c>
      <c r="D3" s="149"/>
      <c r="E3" s="81" t="s">
        <v>0</v>
      </c>
      <c r="F3" s="81" t="s">
        <v>38</v>
      </c>
      <c r="G3" s="81" t="s">
        <v>2</v>
      </c>
      <c r="H3" s="81" t="s">
        <v>9</v>
      </c>
      <c r="I3" s="81" t="s">
        <v>56</v>
      </c>
      <c r="J3" s="81" t="s">
        <v>7</v>
      </c>
      <c r="K3" s="81" t="s">
        <v>14</v>
      </c>
      <c r="L3" s="81" t="s">
        <v>57</v>
      </c>
      <c r="M3" s="81" t="s">
        <v>29</v>
      </c>
      <c r="N3" s="81" t="s">
        <v>8</v>
      </c>
      <c r="O3" s="81" t="s">
        <v>10</v>
      </c>
      <c r="P3" s="81" t="s">
        <v>17</v>
      </c>
      <c r="Q3" s="81" t="s">
        <v>15</v>
      </c>
      <c r="R3" s="82" t="s">
        <v>19</v>
      </c>
      <c r="S3" s="82" t="s">
        <v>16</v>
      </c>
      <c r="T3" s="81" t="s">
        <v>20</v>
      </c>
      <c r="U3" s="81" t="s">
        <v>21</v>
      </c>
      <c r="V3" s="81" t="s">
        <v>22</v>
      </c>
      <c r="W3" s="81" t="s">
        <v>23</v>
      </c>
      <c r="X3" s="81" t="s">
        <v>24</v>
      </c>
      <c r="Y3" s="81" t="s">
        <v>30</v>
      </c>
      <c r="Z3" s="82" t="s">
        <v>35</v>
      </c>
      <c r="AA3" s="81" t="s">
        <v>36</v>
      </c>
      <c r="AB3" s="81" t="s">
        <v>45</v>
      </c>
      <c r="AC3" s="81" t="s">
        <v>46</v>
      </c>
      <c r="AD3" s="81" t="s">
        <v>123</v>
      </c>
      <c r="AE3" s="81" t="s">
        <v>72</v>
      </c>
      <c r="AF3" s="81" t="s">
        <v>77</v>
      </c>
      <c r="AG3" s="81" t="s">
        <v>78</v>
      </c>
      <c r="AH3" s="81" t="s">
        <v>79</v>
      </c>
      <c r="AI3" s="81" t="s">
        <v>48</v>
      </c>
      <c r="AJ3" s="81" t="s">
        <v>52</v>
      </c>
      <c r="AK3" s="81" t="s">
        <v>51</v>
      </c>
      <c r="AL3" s="81" t="s">
        <v>50</v>
      </c>
      <c r="AM3" s="81" t="s">
        <v>58</v>
      </c>
      <c r="AN3" s="81" t="s">
        <v>80</v>
      </c>
      <c r="AO3" s="81" t="s">
        <v>73</v>
      </c>
      <c r="AP3" s="81" t="s">
        <v>76</v>
      </c>
      <c r="AQ3" s="83" t="s">
        <v>269</v>
      </c>
      <c r="AR3" s="83" t="s">
        <v>378</v>
      </c>
    </row>
    <row r="4" spans="1:44" ht="25.5" customHeight="1" x14ac:dyDescent="0.25">
      <c r="A4" s="53"/>
      <c r="B4" s="53"/>
      <c r="C4" s="67"/>
      <c r="D4" s="51" t="s">
        <v>60</v>
      </c>
      <c r="E4" s="68">
        <f>'1'!C43</f>
        <v>59540</v>
      </c>
      <c r="F4" s="71" t="s">
        <v>104</v>
      </c>
      <c r="G4" s="68">
        <f>SUM(H4:AR4)</f>
        <v>3500</v>
      </c>
      <c r="H4" s="68"/>
      <c r="I4" s="68"/>
      <c r="J4" s="68"/>
      <c r="K4" s="68"/>
      <c r="L4" s="68"/>
      <c r="M4" s="68">
        <v>3500</v>
      </c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</row>
    <row r="5" spans="1:44" ht="25.5" customHeight="1" x14ac:dyDescent="0.25">
      <c r="A5" s="8"/>
      <c r="B5" s="141">
        <f>E5+E6+E7</f>
        <v>0</v>
      </c>
      <c r="C5" s="140" t="s">
        <v>13</v>
      </c>
      <c r="D5" s="14" t="s">
        <v>25</v>
      </c>
      <c r="E5" s="36"/>
      <c r="F5" s="39" t="s">
        <v>105</v>
      </c>
      <c r="G5" s="68">
        <f t="shared" ref="G5:G37" si="0">SUM(H5:AR5)</f>
        <v>500</v>
      </c>
      <c r="H5" s="36"/>
      <c r="I5" s="36">
        <v>500</v>
      </c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25.5" customHeight="1" x14ac:dyDescent="0.25">
      <c r="A6" s="8"/>
      <c r="B6" s="142"/>
      <c r="C6" s="140"/>
      <c r="D6" s="14" t="s">
        <v>26</v>
      </c>
      <c r="E6" s="36"/>
      <c r="F6" s="39" t="s">
        <v>106</v>
      </c>
      <c r="G6" s="68">
        <f t="shared" si="0"/>
        <v>1000</v>
      </c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>
        <v>1000</v>
      </c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</row>
    <row r="7" spans="1:44" ht="25.5" customHeight="1" x14ac:dyDescent="0.25">
      <c r="A7" s="8"/>
      <c r="B7" s="142"/>
      <c r="C7" s="140"/>
      <c r="D7" s="14" t="s">
        <v>59</v>
      </c>
      <c r="E7" s="36"/>
      <c r="F7" s="39" t="s">
        <v>107</v>
      </c>
      <c r="G7" s="68">
        <f t="shared" si="0"/>
        <v>170</v>
      </c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>
        <v>170</v>
      </c>
      <c r="AR7" s="36"/>
    </row>
    <row r="8" spans="1:44" ht="25.5" customHeight="1" x14ac:dyDescent="0.25">
      <c r="A8" s="8"/>
      <c r="B8" s="141">
        <f>E8+E9</f>
        <v>945</v>
      </c>
      <c r="C8" s="140" t="s">
        <v>11</v>
      </c>
      <c r="D8" s="14" t="s">
        <v>31</v>
      </c>
      <c r="E8" s="36">
        <v>945</v>
      </c>
      <c r="F8" s="39" t="s">
        <v>108</v>
      </c>
      <c r="G8" s="68">
        <f t="shared" si="0"/>
        <v>500</v>
      </c>
      <c r="H8" s="36"/>
      <c r="I8" s="36"/>
      <c r="J8" s="36"/>
      <c r="K8" s="36"/>
      <c r="L8" s="36"/>
      <c r="M8" s="36"/>
      <c r="N8" s="36"/>
      <c r="O8" s="36"/>
      <c r="P8" s="36"/>
      <c r="Q8" s="36">
        <v>500</v>
      </c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</row>
    <row r="9" spans="1:44" ht="25.5" customHeight="1" x14ac:dyDescent="0.25">
      <c r="A9" s="8"/>
      <c r="B9" s="142"/>
      <c r="C9" s="140"/>
      <c r="D9" s="14" t="s">
        <v>32</v>
      </c>
      <c r="E9" s="36"/>
      <c r="F9" s="39" t="s">
        <v>109</v>
      </c>
      <c r="G9" s="68">
        <f t="shared" si="0"/>
        <v>500</v>
      </c>
      <c r="H9" s="36"/>
      <c r="I9" s="36"/>
      <c r="J9" s="36"/>
      <c r="K9" s="36"/>
      <c r="L9" s="36"/>
      <c r="M9" s="36">
        <v>500</v>
      </c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</row>
    <row r="10" spans="1:44" ht="25.5" customHeight="1" x14ac:dyDescent="0.25">
      <c r="A10" s="8"/>
      <c r="B10" s="8"/>
      <c r="C10" s="1"/>
      <c r="D10" s="14" t="s">
        <v>12</v>
      </c>
      <c r="E10" s="36"/>
      <c r="F10" s="39" t="s">
        <v>110</v>
      </c>
      <c r="G10" s="68">
        <f t="shared" si="0"/>
        <v>60</v>
      </c>
      <c r="H10" s="36"/>
      <c r="I10" s="36"/>
      <c r="J10" s="36"/>
      <c r="K10" s="36"/>
      <c r="L10" s="36"/>
      <c r="M10" s="36"/>
      <c r="N10" s="36">
        <v>60</v>
      </c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</row>
    <row r="11" spans="1:44" ht="25.5" customHeight="1" x14ac:dyDescent="0.25">
      <c r="A11" s="8"/>
      <c r="B11" s="141">
        <f>E11+E12</f>
        <v>12035</v>
      </c>
      <c r="C11" s="140" t="s">
        <v>18</v>
      </c>
      <c r="D11" s="14" t="s">
        <v>27</v>
      </c>
      <c r="E11" s="36">
        <v>9540</v>
      </c>
      <c r="F11" s="39" t="s">
        <v>111</v>
      </c>
      <c r="G11" s="68">
        <f t="shared" si="0"/>
        <v>30007</v>
      </c>
      <c r="H11" s="36"/>
      <c r="I11" s="36">
        <v>30007</v>
      </c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</row>
    <row r="12" spans="1:44" ht="25.5" customHeight="1" x14ac:dyDescent="0.25">
      <c r="A12" s="8"/>
      <c r="B12" s="142"/>
      <c r="C12" s="140"/>
      <c r="D12" s="14" t="s">
        <v>28</v>
      </c>
      <c r="E12" s="36">
        <v>2495</v>
      </c>
      <c r="F12" s="39" t="s">
        <v>101</v>
      </c>
      <c r="G12" s="68">
        <f t="shared" si="0"/>
        <v>954</v>
      </c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>
        <v>954</v>
      </c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</row>
    <row r="13" spans="1:44" ht="25.5" customHeight="1" x14ac:dyDescent="0.25">
      <c r="A13" s="8"/>
      <c r="B13" s="141">
        <f>E13+E14</f>
        <v>500</v>
      </c>
      <c r="C13" s="140" t="s">
        <v>42</v>
      </c>
      <c r="D13" s="14" t="s">
        <v>43</v>
      </c>
      <c r="E13" s="36"/>
      <c r="F13" s="39" t="s">
        <v>62</v>
      </c>
      <c r="G13" s="68">
        <f t="shared" si="0"/>
        <v>90000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>
        <v>90000</v>
      </c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</row>
    <row r="14" spans="1:44" ht="25.5" customHeight="1" x14ac:dyDescent="0.25">
      <c r="A14" s="8"/>
      <c r="B14" s="142"/>
      <c r="C14" s="140"/>
      <c r="D14" s="14" t="s">
        <v>44</v>
      </c>
      <c r="E14" s="1">
        <v>500</v>
      </c>
      <c r="F14" s="14"/>
      <c r="G14" s="68">
        <f t="shared" si="0"/>
        <v>0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</row>
    <row r="15" spans="1:44" ht="25.5" customHeight="1" x14ac:dyDescent="0.25">
      <c r="A15" s="8"/>
      <c r="B15" s="8"/>
      <c r="C15" s="1"/>
      <c r="D15" s="14" t="s">
        <v>39</v>
      </c>
      <c r="E15" s="1"/>
      <c r="F15" s="14"/>
      <c r="G15" s="68">
        <f t="shared" si="0"/>
        <v>0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</row>
    <row r="16" spans="1:44" ht="25.5" customHeight="1" x14ac:dyDescent="0.25">
      <c r="A16" s="8"/>
      <c r="B16" s="8"/>
      <c r="C16" s="1"/>
      <c r="D16" s="14" t="s">
        <v>191</v>
      </c>
      <c r="E16" s="1"/>
      <c r="F16" s="14"/>
      <c r="G16" s="68">
        <f t="shared" si="0"/>
        <v>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</row>
    <row r="17" spans="1:44" ht="25.5" customHeight="1" x14ac:dyDescent="0.25">
      <c r="A17" s="8"/>
      <c r="B17" s="8"/>
      <c r="C17" s="1"/>
      <c r="D17" s="14" t="s">
        <v>33</v>
      </c>
      <c r="E17" s="1"/>
      <c r="F17" s="14"/>
      <c r="G17" s="68">
        <f t="shared" si="0"/>
        <v>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</row>
    <row r="18" spans="1:44" ht="25.5" customHeight="1" x14ac:dyDescent="0.25">
      <c r="A18" s="8"/>
      <c r="B18" s="8"/>
      <c r="C18" s="1"/>
      <c r="D18" s="14" t="s">
        <v>47</v>
      </c>
      <c r="E18" s="1"/>
      <c r="F18" s="14"/>
      <c r="G18" s="68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</row>
    <row r="19" spans="1:44" ht="25.5" customHeight="1" x14ac:dyDescent="0.25">
      <c r="A19" s="8"/>
      <c r="B19" s="8"/>
      <c r="C19" s="1"/>
      <c r="D19" s="14" t="s">
        <v>40</v>
      </c>
      <c r="E19" s="1"/>
      <c r="F19" s="14"/>
      <c r="G19" s="68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</row>
    <row r="20" spans="1:44" ht="25.5" customHeight="1" x14ac:dyDescent="0.25">
      <c r="A20" s="8"/>
      <c r="B20" s="8"/>
      <c r="C20" s="1"/>
      <c r="D20" s="14" t="s">
        <v>41</v>
      </c>
      <c r="E20" s="1"/>
      <c r="F20" s="14"/>
      <c r="G20" s="68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</row>
    <row r="21" spans="1:44" ht="25.5" customHeight="1" x14ac:dyDescent="0.25">
      <c r="A21" s="8"/>
      <c r="B21" s="8"/>
      <c r="C21" s="1"/>
      <c r="D21" s="14" t="s">
        <v>65</v>
      </c>
      <c r="E21" s="1">
        <v>125</v>
      </c>
      <c r="F21" s="14"/>
      <c r="G21" s="68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</row>
    <row r="22" spans="1:44" ht="25.5" customHeight="1" x14ac:dyDescent="0.25">
      <c r="A22" s="8" t="s">
        <v>121</v>
      </c>
      <c r="B22" s="8"/>
      <c r="C22" s="1"/>
      <c r="D22" s="14" t="s">
        <v>61</v>
      </c>
      <c r="E22" s="1">
        <v>90000</v>
      </c>
      <c r="F22" s="14"/>
      <c r="G22" s="68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</row>
    <row r="23" spans="1:44" ht="25.5" customHeight="1" x14ac:dyDescent="0.25">
      <c r="A23" s="8"/>
      <c r="B23" s="8"/>
      <c r="C23" s="1"/>
      <c r="D23" s="14" t="s">
        <v>66</v>
      </c>
      <c r="E23" s="1"/>
      <c r="F23" s="14"/>
      <c r="G23" s="68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</row>
    <row r="24" spans="1:44" ht="25.5" customHeight="1" x14ac:dyDescent="0.25">
      <c r="A24" s="8"/>
      <c r="B24" s="8"/>
      <c r="C24" s="1"/>
      <c r="D24" s="14" t="s">
        <v>90</v>
      </c>
      <c r="E24" s="1"/>
      <c r="F24" s="14"/>
      <c r="G24" s="68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</row>
    <row r="25" spans="1:44" ht="25.5" customHeight="1" x14ac:dyDescent="0.25">
      <c r="A25" s="8"/>
      <c r="B25" s="8"/>
      <c r="C25" s="1"/>
      <c r="D25" s="14" t="s">
        <v>196</v>
      </c>
      <c r="E25" s="1"/>
      <c r="F25" s="14"/>
      <c r="G25" s="68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</row>
    <row r="26" spans="1:44" ht="25.5" customHeight="1" x14ac:dyDescent="0.25">
      <c r="A26" s="8"/>
      <c r="B26" s="8"/>
      <c r="C26" s="1"/>
      <c r="D26" s="14" t="s">
        <v>301</v>
      </c>
      <c r="E26" s="1"/>
      <c r="F26" s="14"/>
      <c r="G26" s="68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</row>
    <row r="27" spans="1:44" ht="25.5" customHeight="1" x14ac:dyDescent="0.25">
      <c r="A27" s="8"/>
      <c r="B27" s="8"/>
      <c r="C27" s="1"/>
      <c r="D27" s="14" t="s">
        <v>375</v>
      </c>
      <c r="E27" s="1"/>
      <c r="F27" s="14"/>
      <c r="G27" s="68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</row>
    <row r="28" spans="1:44" ht="25.5" customHeight="1" x14ac:dyDescent="0.25">
      <c r="A28" s="8"/>
      <c r="B28" s="8"/>
      <c r="C28" s="1"/>
      <c r="D28" s="1"/>
      <c r="E28" s="1"/>
      <c r="F28" s="14"/>
      <c r="G28" s="68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</row>
    <row r="29" spans="1:44" ht="25.5" customHeight="1" x14ac:dyDescent="0.25">
      <c r="A29" s="8"/>
      <c r="B29" s="8"/>
      <c r="C29" s="1"/>
      <c r="D29" s="1"/>
      <c r="E29" s="1"/>
      <c r="F29" s="14"/>
      <c r="G29" s="68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</row>
    <row r="30" spans="1:44" ht="25.5" customHeight="1" x14ac:dyDescent="0.25">
      <c r="A30" s="8"/>
      <c r="B30" s="8"/>
      <c r="C30" s="1"/>
      <c r="D30" s="1"/>
      <c r="E30" s="1"/>
      <c r="F30" s="1"/>
      <c r="G30" s="68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</row>
    <row r="31" spans="1:44" ht="25.5" customHeight="1" x14ac:dyDescent="0.25">
      <c r="A31" s="8"/>
      <c r="B31" s="8"/>
      <c r="C31" s="1"/>
      <c r="D31" s="1"/>
      <c r="E31" s="1"/>
      <c r="F31" s="1"/>
      <c r="G31" s="68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</row>
    <row r="32" spans="1:44" ht="25.5" customHeight="1" x14ac:dyDescent="0.25">
      <c r="A32" s="8"/>
      <c r="B32" s="8"/>
      <c r="C32" s="1"/>
      <c r="D32" s="1"/>
      <c r="E32" s="1"/>
      <c r="F32" s="1"/>
      <c r="G32" s="68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</row>
    <row r="33" spans="1:44" ht="25.5" customHeight="1" x14ac:dyDescent="0.25">
      <c r="A33" s="8"/>
      <c r="B33" s="8"/>
      <c r="C33" s="1"/>
      <c r="D33" s="1"/>
      <c r="E33" s="1"/>
      <c r="F33" s="1"/>
      <c r="G33" s="68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</row>
    <row r="34" spans="1:44" ht="25.5" customHeight="1" x14ac:dyDescent="0.25">
      <c r="A34" s="8"/>
      <c r="B34" s="8"/>
      <c r="C34" s="1"/>
      <c r="D34" s="1"/>
      <c r="E34" s="1"/>
      <c r="F34" s="1"/>
      <c r="G34" s="68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</row>
    <row r="35" spans="1:44" ht="25.5" customHeight="1" x14ac:dyDescent="0.25">
      <c r="A35" s="8"/>
      <c r="B35" s="8"/>
      <c r="C35" s="1"/>
      <c r="D35" s="1"/>
      <c r="E35" s="1"/>
      <c r="F35" s="1"/>
      <c r="G35" s="68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</row>
    <row r="36" spans="1:44" ht="25.5" customHeight="1" x14ac:dyDescent="0.25">
      <c r="A36" s="8"/>
      <c r="B36" s="8"/>
      <c r="C36" s="1"/>
      <c r="D36" s="1"/>
      <c r="E36" s="1"/>
      <c r="F36" s="1"/>
      <c r="G36" s="68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</row>
    <row r="37" spans="1:44" ht="25.5" customHeight="1" thickBot="1" x14ac:dyDescent="0.3">
      <c r="A37" s="84"/>
      <c r="B37" s="84"/>
      <c r="C37" s="52"/>
      <c r="D37" s="52"/>
      <c r="E37" s="52"/>
      <c r="F37" s="52"/>
      <c r="G37" s="68">
        <f t="shared" si="0"/>
        <v>0</v>
      </c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</row>
    <row r="38" spans="1:44" ht="41.25" customHeight="1" thickBot="1" x14ac:dyDescent="0.3">
      <c r="A38" s="146" t="s">
        <v>1</v>
      </c>
      <c r="B38" s="147"/>
      <c r="C38" s="147"/>
      <c r="D38" s="147"/>
      <c r="E38" s="101">
        <f>SUM(E4:E37)</f>
        <v>163145</v>
      </c>
      <c r="F38" s="100"/>
      <c r="G38" s="102">
        <f>SUM(G4:G37)</f>
        <v>127191</v>
      </c>
      <c r="H38" s="102">
        <f>SUM(H4:H37)</f>
        <v>0</v>
      </c>
      <c r="I38" s="102">
        <f>SUM(I4:I37)</f>
        <v>30507</v>
      </c>
      <c r="J38" s="102">
        <f t="shared" ref="J38:AL38" si="1">SUM(J4:J37)</f>
        <v>0</v>
      </c>
      <c r="K38" s="102">
        <f t="shared" si="1"/>
        <v>0</v>
      </c>
      <c r="L38" s="102">
        <f t="shared" si="1"/>
        <v>0</v>
      </c>
      <c r="M38" s="102">
        <f t="shared" si="1"/>
        <v>4000</v>
      </c>
      <c r="N38" s="102">
        <f t="shared" si="1"/>
        <v>60</v>
      </c>
      <c r="O38" s="102">
        <f t="shared" si="1"/>
        <v>0</v>
      </c>
      <c r="P38" s="102">
        <f t="shared" si="1"/>
        <v>0</v>
      </c>
      <c r="Q38" s="102">
        <f t="shared" si="1"/>
        <v>500</v>
      </c>
      <c r="R38" s="102">
        <f t="shared" si="1"/>
        <v>0</v>
      </c>
      <c r="S38" s="102">
        <f t="shared" si="1"/>
        <v>0</v>
      </c>
      <c r="T38" s="102">
        <f t="shared" si="1"/>
        <v>0</v>
      </c>
      <c r="U38" s="102">
        <f t="shared" si="1"/>
        <v>954</v>
      </c>
      <c r="V38" s="102">
        <f t="shared" si="1"/>
        <v>0</v>
      </c>
      <c r="W38" s="102">
        <f t="shared" si="1"/>
        <v>0</v>
      </c>
      <c r="X38" s="102">
        <f t="shared" si="1"/>
        <v>0</v>
      </c>
      <c r="Y38" s="102">
        <f t="shared" si="1"/>
        <v>0</v>
      </c>
      <c r="Z38" s="102">
        <f t="shared" si="1"/>
        <v>1000</v>
      </c>
      <c r="AA38" s="102">
        <f t="shared" si="1"/>
        <v>0</v>
      </c>
      <c r="AB38" s="102">
        <f t="shared" si="1"/>
        <v>0</v>
      </c>
      <c r="AC38" s="102">
        <f t="shared" si="1"/>
        <v>0</v>
      </c>
      <c r="AD38" s="102">
        <f t="shared" si="1"/>
        <v>0</v>
      </c>
      <c r="AE38" s="102">
        <f t="shared" si="1"/>
        <v>0</v>
      </c>
      <c r="AF38" s="102">
        <f t="shared" ref="AF38:AH38" si="2">SUM(AF4:AF37)</f>
        <v>0</v>
      </c>
      <c r="AG38" s="102">
        <f t="shared" si="2"/>
        <v>90000</v>
      </c>
      <c r="AH38" s="102">
        <f t="shared" si="2"/>
        <v>0</v>
      </c>
      <c r="AI38" s="102">
        <f t="shared" si="1"/>
        <v>0</v>
      </c>
      <c r="AJ38" s="102">
        <f t="shared" si="1"/>
        <v>0</v>
      </c>
      <c r="AK38" s="102">
        <f t="shared" si="1"/>
        <v>0</v>
      </c>
      <c r="AL38" s="102">
        <f t="shared" si="1"/>
        <v>0</v>
      </c>
      <c r="AM38" s="102">
        <f t="shared" ref="AM38:AR38" si="3">SUM(AM4:AM37)</f>
        <v>0</v>
      </c>
      <c r="AN38" s="102">
        <f t="shared" si="3"/>
        <v>0</v>
      </c>
      <c r="AO38" s="102">
        <f t="shared" si="3"/>
        <v>0</v>
      </c>
      <c r="AP38" s="102">
        <f t="shared" si="3"/>
        <v>0</v>
      </c>
      <c r="AQ38" s="103">
        <f t="shared" si="3"/>
        <v>170</v>
      </c>
      <c r="AR38" s="103">
        <f t="shared" si="3"/>
        <v>0</v>
      </c>
    </row>
    <row r="40" spans="1:44" ht="30.75" customHeight="1" thickBot="1" x14ac:dyDescent="0.3"/>
    <row r="41" spans="1:44" ht="48.75" customHeight="1" x14ac:dyDescent="0.25">
      <c r="A41" s="28" t="s">
        <v>3</v>
      </c>
      <c r="B41" s="22"/>
      <c r="C41" s="34">
        <f>+E38</f>
        <v>163145</v>
      </c>
      <c r="D41" s="23"/>
    </row>
    <row r="42" spans="1:44" ht="46.5" customHeight="1" x14ac:dyDescent="0.25">
      <c r="A42" s="29" t="s">
        <v>4</v>
      </c>
      <c r="B42" s="19"/>
      <c r="C42" s="35">
        <f>G38</f>
        <v>127191</v>
      </c>
      <c r="D42" s="24"/>
    </row>
    <row r="43" spans="1:44" ht="46.5" customHeight="1" x14ac:dyDescent="0.25">
      <c r="A43" s="29" t="s">
        <v>5</v>
      </c>
      <c r="B43" s="19"/>
      <c r="C43" s="33">
        <f>+C41-C42</f>
        <v>35954</v>
      </c>
      <c r="D43" s="25"/>
    </row>
    <row r="44" spans="1:44" ht="51.75" customHeight="1" x14ac:dyDescent="0.25"/>
    <row r="45" spans="1:44" ht="46.5" customHeight="1" x14ac:dyDescent="0.25"/>
    <row r="46" spans="1:44" ht="34.5" customHeight="1" x14ac:dyDescent="0.25">
      <c r="Q46" t="s">
        <v>6</v>
      </c>
    </row>
    <row r="47" spans="1:44" ht="36.75" customHeight="1" x14ac:dyDescent="0.25"/>
    <row r="48" spans="1:44" ht="30" customHeight="1" x14ac:dyDescent="0.25"/>
  </sheetData>
  <mergeCells count="12">
    <mergeCell ref="F2:R2"/>
    <mergeCell ref="A38:D38"/>
    <mergeCell ref="C8:C9"/>
    <mergeCell ref="C3:D3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" right="0" top="0" bottom="0" header="0.31496062992125984" footer="0.31496062992125984"/>
  <pageSetup scale="4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AR48"/>
  <sheetViews>
    <sheetView rightToLeft="1" topLeftCell="A2" zoomScale="75" zoomScaleNormal="75" workbookViewId="0">
      <selection activeCell="E5" sqref="E5:E28"/>
    </sheetView>
  </sheetViews>
  <sheetFormatPr defaultColWidth="19" defaultRowHeight="15" x14ac:dyDescent="0.25"/>
  <cols>
    <col min="1" max="1" width="21.42578125" bestFit="1" customWidth="1"/>
    <col min="2" max="2" width="29.85546875" bestFit="1" customWidth="1"/>
    <col min="4" max="4" width="41.42578125" bestFit="1" customWidth="1"/>
    <col min="6" max="6" width="61.42578125" bestFit="1" customWidth="1"/>
    <col min="9" max="9" width="26.85546875" bestFit="1" customWidth="1"/>
    <col min="34" max="34" width="28.85546875" bestFit="1" customWidth="1"/>
  </cols>
  <sheetData>
    <row r="1" spans="1:44" ht="15.75" hidden="1" thickBot="1" x14ac:dyDescent="0.3"/>
    <row r="2" spans="1:44" ht="36.75" customHeight="1" thickBot="1" x14ac:dyDescent="0.35">
      <c r="A2" s="150" t="s">
        <v>82</v>
      </c>
      <c r="B2" s="151"/>
      <c r="C2" s="151"/>
      <c r="D2" s="151"/>
      <c r="E2" s="152"/>
      <c r="F2" s="134" t="s">
        <v>83</v>
      </c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4" s="21" customFormat="1" ht="63.75" thickBot="1" x14ac:dyDescent="0.4">
      <c r="A3" s="80" t="s">
        <v>34</v>
      </c>
      <c r="B3" s="81" t="s">
        <v>86</v>
      </c>
      <c r="C3" s="148" t="s">
        <v>37</v>
      </c>
      <c r="D3" s="149"/>
      <c r="E3" s="81" t="s">
        <v>0</v>
      </c>
      <c r="F3" s="81" t="s">
        <v>38</v>
      </c>
      <c r="G3" s="81" t="s">
        <v>2</v>
      </c>
      <c r="H3" s="81" t="s">
        <v>9</v>
      </c>
      <c r="I3" s="81" t="s">
        <v>56</v>
      </c>
      <c r="J3" s="81" t="s">
        <v>7</v>
      </c>
      <c r="K3" s="81" t="s">
        <v>14</v>
      </c>
      <c r="L3" s="81" t="s">
        <v>57</v>
      </c>
      <c r="M3" s="81" t="s">
        <v>29</v>
      </c>
      <c r="N3" s="81" t="s">
        <v>8</v>
      </c>
      <c r="O3" s="81" t="s">
        <v>10</v>
      </c>
      <c r="P3" s="81" t="s">
        <v>17</v>
      </c>
      <c r="Q3" s="81" t="s">
        <v>15</v>
      </c>
      <c r="R3" s="82" t="s">
        <v>19</v>
      </c>
      <c r="S3" s="82" t="s">
        <v>16</v>
      </c>
      <c r="T3" s="81" t="s">
        <v>20</v>
      </c>
      <c r="U3" s="81" t="s">
        <v>21</v>
      </c>
      <c r="V3" s="81" t="s">
        <v>22</v>
      </c>
      <c r="W3" s="81" t="s">
        <v>23</v>
      </c>
      <c r="X3" s="81" t="s">
        <v>24</v>
      </c>
      <c r="Y3" s="81" t="s">
        <v>30</v>
      </c>
      <c r="Z3" s="82" t="s">
        <v>35</v>
      </c>
      <c r="AA3" s="81" t="s">
        <v>36</v>
      </c>
      <c r="AB3" s="81" t="s">
        <v>45</v>
      </c>
      <c r="AC3" s="81" t="s">
        <v>46</v>
      </c>
      <c r="AD3" s="81" t="s">
        <v>123</v>
      </c>
      <c r="AE3" s="81" t="s">
        <v>72</v>
      </c>
      <c r="AF3" s="81" t="s">
        <v>77</v>
      </c>
      <c r="AG3" s="81" t="s">
        <v>78</v>
      </c>
      <c r="AH3" s="81" t="s">
        <v>79</v>
      </c>
      <c r="AI3" s="81" t="s">
        <v>48</v>
      </c>
      <c r="AJ3" s="81" t="s">
        <v>52</v>
      </c>
      <c r="AK3" s="81" t="s">
        <v>51</v>
      </c>
      <c r="AL3" s="81" t="s">
        <v>50</v>
      </c>
      <c r="AM3" s="81" t="s">
        <v>58</v>
      </c>
      <c r="AN3" s="81" t="s">
        <v>80</v>
      </c>
      <c r="AO3" s="81" t="s">
        <v>73</v>
      </c>
      <c r="AP3" s="81" t="s">
        <v>76</v>
      </c>
      <c r="AQ3" s="83" t="s">
        <v>269</v>
      </c>
      <c r="AR3" s="83" t="s">
        <v>378</v>
      </c>
    </row>
    <row r="4" spans="1:44" ht="25.5" customHeight="1" x14ac:dyDescent="0.25">
      <c r="A4" s="53"/>
      <c r="B4" s="53"/>
      <c r="C4" s="67"/>
      <c r="D4" s="51" t="s">
        <v>60</v>
      </c>
      <c r="E4" s="68">
        <f>'19'!C43</f>
        <v>19033.5</v>
      </c>
      <c r="F4" s="69" t="s">
        <v>315</v>
      </c>
      <c r="G4" s="68">
        <f>SUM(H4:AR4)</f>
        <v>5000</v>
      </c>
      <c r="H4" s="68"/>
      <c r="I4" s="68"/>
      <c r="J4" s="68"/>
      <c r="K4" s="68"/>
      <c r="L4" s="68"/>
      <c r="M4" s="68">
        <v>5000</v>
      </c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</row>
    <row r="5" spans="1:44" ht="25.5" customHeight="1" x14ac:dyDescent="0.35">
      <c r="A5" s="8"/>
      <c r="B5" s="141">
        <f>E5+E6+E7</f>
        <v>20000</v>
      </c>
      <c r="C5" s="140" t="s">
        <v>13</v>
      </c>
      <c r="D5" s="14" t="s">
        <v>337</v>
      </c>
      <c r="E5" s="36">
        <v>20000</v>
      </c>
      <c r="F5" s="50" t="s">
        <v>316</v>
      </c>
      <c r="G5" s="68">
        <f t="shared" ref="G5:G37" si="0">SUM(H5:AR5)</f>
        <v>170</v>
      </c>
      <c r="H5" s="36"/>
      <c r="I5" s="36"/>
      <c r="J5" s="36"/>
      <c r="K5" s="36"/>
      <c r="L5" s="36"/>
      <c r="M5" s="36"/>
      <c r="N5" s="36"/>
      <c r="O5" s="36">
        <v>170</v>
      </c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25.5" customHeight="1" x14ac:dyDescent="0.35">
      <c r="A6" s="8"/>
      <c r="B6" s="142"/>
      <c r="C6" s="140"/>
      <c r="D6" s="14" t="s">
        <v>26</v>
      </c>
      <c r="E6" s="36"/>
      <c r="F6" s="50" t="s">
        <v>317</v>
      </c>
      <c r="G6" s="68">
        <f t="shared" si="0"/>
        <v>802</v>
      </c>
      <c r="H6" s="36"/>
      <c r="I6" s="36"/>
      <c r="J6" s="36"/>
      <c r="K6" s="36"/>
      <c r="L6" s="36"/>
      <c r="M6" s="36"/>
      <c r="N6" s="36">
        <v>802</v>
      </c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</row>
    <row r="7" spans="1:44" ht="25.5" customHeight="1" x14ac:dyDescent="0.35">
      <c r="A7" s="8"/>
      <c r="B7" s="142"/>
      <c r="C7" s="140"/>
      <c r="D7" s="14" t="s">
        <v>59</v>
      </c>
      <c r="E7" s="36"/>
      <c r="F7" s="50" t="s">
        <v>318</v>
      </c>
      <c r="G7" s="68">
        <f t="shared" si="0"/>
        <v>100</v>
      </c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>
        <v>100</v>
      </c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</row>
    <row r="8" spans="1:44" ht="25.5" customHeight="1" x14ac:dyDescent="0.35">
      <c r="A8" s="8"/>
      <c r="B8" s="141">
        <f>E8+E9</f>
        <v>380</v>
      </c>
      <c r="C8" s="140" t="s">
        <v>11</v>
      </c>
      <c r="D8" s="14" t="s">
        <v>31</v>
      </c>
      <c r="E8" s="36"/>
      <c r="F8" s="50" t="s">
        <v>319</v>
      </c>
      <c r="G8" s="68">
        <f t="shared" si="0"/>
        <v>1500</v>
      </c>
      <c r="H8" s="36"/>
      <c r="I8" s="36"/>
      <c r="J8" s="36"/>
      <c r="K8" s="36"/>
      <c r="L8" s="36"/>
      <c r="M8" s="36">
        <v>1500</v>
      </c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</row>
    <row r="9" spans="1:44" ht="25.5" customHeight="1" x14ac:dyDescent="0.35">
      <c r="A9" s="8"/>
      <c r="B9" s="142"/>
      <c r="C9" s="140"/>
      <c r="D9" s="14" t="s">
        <v>32</v>
      </c>
      <c r="E9" s="36">
        <v>380</v>
      </c>
      <c r="F9" s="50" t="s">
        <v>320</v>
      </c>
      <c r="G9" s="68">
        <f t="shared" si="0"/>
        <v>600</v>
      </c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>
        <v>600</v>
      </c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</row>
    <row r="10" spans="1:44" ht="25.5" customHeight="1" x14ac:dyDescent="0.35">
      <c r="A10" s="8"/>
      <c r="B10" s="8"/>
      <c r="C10" s="1"/>
      <c r="D10" s="14" t="s">
        <v>12</v>
      </c>
      <c r="E10" s="36"/>
      <c r="F10" s="50" t="s">
        <v>321</v>
      </c>
      <c r="G10" s="68">
        <f t="shared" si="0"/>
        <v>1330</v>
      </c>
      <c r="H10" s="36"/>
      <c r="I10" s="36"/>
      <c r="J10" s="36"/>
      <c r="K10" s="36"/>
      <c r="L10" s="36"/>
      <c r="M10" s="36">
        <v>1330</v>
      </c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</row>
    <row r="11" spans="1:44" ht="25.5" customHeight="1" x14ac:dyDescent="0.35">
      <c r="A11" s="8"/>
      <c r="B11" s="141">
        <f>E11+E12</f>
        <v>550</v>
      </c>
      <c r="C11" s="140" t="s">
        <v>18</v>
      </c>
      <c r="D11" s="14" t="s">
        <v>27</v>
      </c>
      <c r="E11" s="36"/>
      <c r="F11" s="50" t="s">
        <v>322</v>
      </c>
      <c r="G11" s="68">
        <f t="shared" si="0"/>
        <v>265</v>
      </c>
      <c r="H11" s="36"/>
      <c r="I11" s="36"/>
      <c r="J11" s="36"/>
      <c r="K11" s="36"/>
      <c r="L11" s="36"/>
      <c r="M11" s="36">
        <v>265</v>
      </c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</row>
    <row r="12" spans="1:44" ht="25.5" customHeight="1" x14ac:dyDescent="0.35">
      <c r="A12" s="8"/>
      <c r="B12" s="142"/>
      <c r="C12" s="140"/>
      <c r="D12" s="14" t="s">
        <v>28</v>
      </c>
      <c r="E12" s="36">
        <v>550</v>
      </c>
      <c r="F12" s="50" t="s">
        <v>323</v>
      </c>
      <c r="G12" s="68">
        <f t="shared" si="0"/>
        <v>100</v>
      </c>
      <c r="H12" s="36"/>
      <c r="I12" s="36"/>
      <c r="J12" s="36"/>
      <c r="K12" s="36"/>
      <c r="L12" s="36"/>
      <c r="M12" s="36"/>
      <c r="N12" s="36"/>
      <c r="O12" s="36">
        <v>100</v>
      </c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</row>
    <row r="13" spans="1:44" ht="25.5" customHeight="1" x14ac:dyDescent="0.35">
      <c r="A13" s="8"/>
      <c r="B13" s="141">
        <f>E13+E14</f>
        <v>250</v>
      </c>
      <c r="C13" s="140" t="s">
        <v>42</v>
      </c>
      <c r="D13" s="14" t="s">
        <v>43</v>
      </c>
      <c r="E13" s="36"/>
      <c r="F13" s="50" t="s">
        <v>324</v>
      </c>
      <c r="G13" s="68">
        <f t="shared" si="0"/>
        <v>500</v>
      </c>
      <c r="H13" s="36"/>
      <c r="I13" s="36"/>
      <c r="J13" s="36">
        <v>500</v>
      </c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</row>
    <row r="14" spans="1:44" ht="55.5" customHeight="1" x14ac:dyDescent="0.35">
      <c r="A14" s="8"/>
      <c r="B14" s="142"/>
      <c r="C14" s="140"/>
      <c r="D14" s="14" t="s">
        <v>44</v>
      </c>
      <c r="E14" s="1">
        <v>250</v>
      </c>
      <c r="F14" s="50" t="s">
        <v>325</v>
      </c>
      <c r="G14" s="68">
        <f t="shared" si="0"/>
        <v>370</v>
      </c>
      <c r="H14" s="36"/>
      <c r="I14" s="36"/>
      <c r="J14" s="36"/>
      <c r="K14" s="36"/>
      <c r="L14" s="36"/>
      <c r="M14" s="36"/>
      <c r="N14" s="36">
        <v>370</v>
      </c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</row>
    <row r="15" spans="1:44" ht="23.25" x14ac:dyDescent="0.35">
      <c r="A15" s="8"/>
      <c r="B15" s="8"/>
      <c r="C15" s="1"/>
      <c r="D15" s="14" t="s">
        <v>39</v>
      </c>
      <c r="E15" s="1"/>
      <c r="F15" s="50" t="s">
        <v>326</v>
      </c>
      <c r="G15" s="68">
        <f t="shared" si="0"/>
        <v>100</v>
      </c>
      <c r="H15" s="36"/>
      <c r="I15" s="36"/>
      <c r="J15" s="36"/>
      <c r="K15" s="36"/>
      <c r="L15" s="36"/>
      <c r="M15" s="36"/>
      <c r="N15" s="36">
        <v>100</v>
      </c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</row>
    <row r="16" spans="1:44" ht="21" x14ac:dyDescent="0.25">
      <c r="A16" s="8"/>
      <c r="B16" s="16"/>
      <c r="C16" s="1"/>
      <c r="D16" s="14" t="s">
        <v>191</v>
      </c>
      <c r="E16" s="1"/>
      <c r="F16" s="15"/>
      <c r="G16" s="68">
        <f t="shared" si="0"/>
        <v>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</row>
    <row r="17" spans="1:44" ht="65.25" customHeight="1" x14ac:dyDescent="0.25">
      <c r="A17" s="8"/>
      <c r="B17" s="8"/>
      <c r="C17" s="1"/>
      <c r="D17" s="14" t="s">
        <v>33</v>
      </c>
      <c r="E17" s="1"/>
      <c r="F17" s="15"/>
      <c r="G17" s="68">
        <f t="shared" si="0"/>
        <v>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</row>
    <row r="18" spans="1:44" ht="21" x14ac:dyDescent="0.25">
      <c r="A18" s="8"/>
      <c r="B18" s="16"/>
      <c r="C18" s="1"/>
      <c r="D18" s="14" t="s">
        <v>47</v>
      </c>
      <c r="E18" s="1"/>
      <c r="F18" s="15"/>
      <c r="G18" s="68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</row>
    <row r="19" spans="1:44" ht="25.5" customHeight="1" x14ac:dyDescent="0.25">
      <c r="A19" s="8"/>
      <c r="B19" s="16" t="s">
        <v>55</v>
      </c>
      <c r="C19" s="1"/>
      <c r="D19" s="14" t="s">
        <v>40</v>
      </c>
      <c r="E19" s="1"/>
      <c r="F19" s="15"/>
      <c r="G19" s="68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</row>
    <row r="20" spans="1:44" ht="25.5" customHeight="1" x14ac:dyDescent="0.25">
      <c r="A20" s="8"/>
      <c r="B20" s="8"/>
      <c r="C20" s="1"/>
      <c r="D20" s="14" t="s">
        <v>41</v>
      </c>
      <c r="E20" s="1"/>
      <c r="F20" s="15"/>
      <c r="G20" s="68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</row>
    <row r="21" spans="1:44" ht="25.5" customHeight="1" x14ac:dyDescent="0.25">
      <c r="A21" s="8"/>
      <c r="B21" s="8"/>
      <c r="C21" s="1"/>
      <c r="D21" s="14" t="s">
        <v>65</v>
      </c>
      <c r="E21" s="1">
        <v>350</v>
      </c>
      <c r="F21" s="15"/>
      <c r="G21" s="68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</row>
    <row r="22" spans="1:44" ht="25.5" customHeight="1" x14ac:dyDescent="0.25">
      <c r="A22" s="8"/>
      <c r="B22" s="8"/>
      <c r="C22" s="1"/>
      <c r="D22" s="14" t="s">
        <v>61</v>
      </c>
      <c r="E22" s="1"/>
      <c r="F22" s="17"/>
      <c r="G22" s="68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</row>
    <row r="23" spans="1:44" ht="25.5" customHeight="1" x14ac:dyDescent="0.25">
      <c r="A23" s="8"/>
      <c r="B23" s="8"/>
      <c r="C23" s="1"/>
      <c r="D23" s="14" t="s">
        <v>66</v>
      </c>
      <c r="E23" s="1"/>
      <c r="F23" s="15"/>
      <c r="G23" s="68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</row>
    <row r="24" spans="1:44" ht="25.5" customHeight="1" x14ac:dyDescent="0.25">
      <c r="A24" s="8"/>
      <c r="B24" s="8"/>
      <c r="C24" s="1"/>
      <c r="D24" s="14" t="s">
        <v>90</v>
      </c>
      <c r="E24" s="1"/>
      <c r="F24" s="15"/>
      <c r="G24" s="68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</row>
    <row r="25" spans="1:44" ht="25.5" customHeight="1" x14ac:dyDescent="0.25">
      <c r="A25" s="8"/>
      <c r="B25" s="8"/>
      <c r="C25" s="1"/>
      <c r="D25" s="14" t="s">
        <v>196</v>
      </c>
      <c r="E25" s="1"/>
      <c r="F25" s="15"/>
      <c r="G25" s="68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</row>
    <row r="26" spans="1:44" ht="25.5" customHeight="1" x14ac:dyDescent="0.25">
      <c r="A26" s="8"/>
      <c r="B26" s="8"/>
      <c r="C26" s="1"/>
      <c r="D26" s="14" t="s">
        <v>301</v>
      </c>
      <c r="E26" s="1"/>
      <c r="F26" s="15"/>
      <c r="G26" s="68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</row>
    <row r="27" spans="1:44" ht="25.5" customHeight="1" x14ac:dyDescent="0.25">
      <c r="A27" s="8"/>
      <c r="B27" s="8"/>
      <c r="C27" s="1"/>
      <c r="D27" s="14" t="s">
        <v>375</v>
      </c>
      <c r="E27" s="1"/>
      <c r="F27" s="15"/>
      <c r="G27" s="68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</row>
    <row r="28" spans="1:44" ht="25.5" customHeight="1" x14ac:dyDescent="0.25">
      <c r="A28" s="8"/>
      <c r="B28" s="8"/>
      <c r="C28" s="1"/>
      <c r="D28" s="1"/>
      <c r="E28" s="1"/>
      <c r="F28" s="15"/>
      <c r="G28" s="68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</row>
    <row r="29" spans="1:44" ht="25.5" customHeight="1" x14ac:dyDescent="0.25">
      <c r="A29" s="8"/>
      <c r="B29" s="8"/>
      <c r="C29" s="1"/>
      <c r="D29" s="1"/>
      <c r="E29" s="1"/>
      <c r="F29" s="15"/>
      <c r="G29" s="68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</row>
    <row r="30" spans="1:44" ht="25.5" customHeight="1" x14ac:dyDescent="0.25">
      <c r="A30" s="8"/>
      <c r="B30" s="8"/>
      <c r="C30" s="1"/>
      <c r="D30" s="1"/>
      <c r="E30" s="1"/>
      <c r="F30" s="15"/>
      <c r="G30" s="68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</row>
    <row r="31" spans="1:44" ht="25.5" customHeight="1" x14ac:dyDescent="0.25">
      <c r="A31" s="8"/>
      <c r="B31" s="8"/>
      <c r="C31" s="1"/>
      <c r="D31" s="1"/>
      <c r="E31" s="1"/>
      <c r="F31" s="15"/>
      <c r="G31" s="68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</row>
    <row r="32" spans="1:44" ht="25.5" customHeight="1" x14ac:dyDescent="0.25">
      <c r="A32" s="8"/>
      <c r="B32" s="8"/>
      <c r="C32" s="1"/>
      <c r="D32" s="1"/>
      <c r="E32" s="1"/>
      <c r="F32" s="15"/>
      <c r="G32" s="68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</row>
    <row r="33" spans="1:44" ht="25.5" customHeight="1" x14ac:dyDescent="0.25">
      <c r="A33" s="8"/>
      <c r="B33" s="8"/>
      <c r="C33" s="1"/>
      <c r="D33" s="1"/>
      <c r="E33" s="1"/>
      <c r="F33" s="15"/>
      <c r="G33" s="68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</row>
    <row r="34" spans="1:44" ht="25.5" customHeight="1" x14ac:dyDescent="0.25">
      <c r="A34" s="8"/>
      <c r="B34" s="8"/>
      <c r="C34" s="1"/>
      <c r="D34" s="1"/>
      <c r="E34" s="1"/>
      <c r="F34" s="15"/>
      <c r="G34" s="68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</row>
    <row r="35" spans="1:44" ht="25.5" customHeight="1" x14ac:dyDescent="0.25">
      <c r="A35" s="8"/>
      <c r="B35" s="8"/>
      <c r="C35" s="1"/>
      <c r="D35" s="1"/>
      <c r="E35" s="1"/>
      <c r="F35" s="15"/>
      <c r="G35" s="68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</row>
    <row r="36" spans="1:44" ht="25.5" customHeight="1" x14ac:dyDescent="0.25">
      <c r="A36" s="8"/>
      <c r="B36" s="8"/>
      <c r="C36" s="1"/>
      <c r="D36" s="1"/>
      <c r="E36" s="1"/>
      <c r="F36" s="15"/>
      <c r="G36" s="68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</row>
    <row r="37" spans="1:44" ht="25.5" customHeight="1" thickBot="1" x14ac:dyDescent="0.3">
      <c r="A37" s="84"/>
      <c r="B37" s="84"/>
      <c r="C37" s="52"/>
      <c r="D37" s="52"/>
      <c r="E37" s="52"/>
      <c r="F37" s="52"/>
      <c r="G37" s="68">
        <f t="shared" si="0"/>
        <v>0</v>
      </c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</row>
    <row r="38" spans="1:44" ht="41.25" customHeight="1" thickBot="1" x14ac:dyDescent="0.3">
      <c r="A38" s="146" t="s">
        <v>1</v>
      </c>
      <c r="B38" s="147"/>
      <c r="C38" s="147"/>
      <c r="D38" s="147"/>
      <c r="E38" s="101">
        <f>SUM(E4:E37)</f>
        <v>40563.5</v>
      </c>
      <c r="F38" s="100"/>
      <c r="G38" s="102">
        <f>SUM(G4:G37)</f>
        <v>10837</v>
      </c>
      <c r="H38" s="102">
        <f>SUM(H4:H37)</f>
        <v>0</v>
      </c>
      <c r="I38" s="102">
        <f>SUM(I4:I37)</f>
        <v>0</v>
      </c>
      <c r="J38" s="102">
        <f t="shared" ref="J38:AM38" si="1">SUM(J4:J37)</f>
        <v>500</v>
      </c>
      <c r="K38" s="102">
        <f t="shared" si="1"/>
        <v>0</v>
      </c>
      <c r="L38" s="102">
        <f t="shared" si="1"/>
        <v>0</v>
      </c>
      <c r="M38" s="102">
        <f t="shared" si="1"/>
        <v>8095</v>
      </c>
      <c r="N38" s="102">
        <f t="shared" si="1"/>
        <v>1272</v>
      </c>
      <c r="O38" s="102">
        <f t="shared" si="1"/>
        <v>270</v>
      </c>
      <c r="P38" s="102">
        <f t="shared" si="1"/>
        <v>0</v>
      </c>
      <c r="Q38" s="102">
        <f t="shared" si="1"/>
        <v>0</v>
      </c>
      <c r="R38" s="102">
        <f t="shared" si="1"/>
        <v>0</v>
      </c>
      <c r="S38" s="102">
        <f t="shared" si="1"/>
        <v>0</v>
      </c>
      <c r="T38" s="102">
        <f t="shared" si="1"/>
        <v>100</v>
      </c>
      <c r="U38" s="102">
        <f t="shared" si="1"/>
        <v>0</v>
      </c>
      <c r="V38" s="102">
        <f t="shared" si="1"/>
        <v>600</v>
      </c>
      <c r="W38" s="102">
        <f t="shared" si="1"/>
        <v>0</v>
      </c>
      <c r="X38" s="102">
        <f t="shared" si="1"/>
        <v>0</v>
      </c>
      <c r="Y38" s="102">
        <f t="shared" si="1"/>
        <v>0</v>
      </c>
      <c r="Z38" s="102">
        <f t="shared" si="1"/>
        <v>0</v>
      </c>
      <c r="AA38" s="102">
        <f t="shared" si="1"/>
        <v>0</v>
      </c>
      <c r="AB38" s="102">
        <f t="shared" si="1"/>
        <v>0</v>
      </c>
      <c r="AC38" s="102">
        <f t="shared" si="1"/>
        <v>0</v>
      </c>
      <c r="AD38" s="102">
        <f t="shared" si="1"/>
        <v>0</v>
      </c>
      <c r="AE38" s="102">
        <f t="shared" si="1"/>
        <v>0</v>
      </c>
      <c r="AF38" s="102">
        <f t="shared" ref="AF38:AH38" si="2">SUM(AF4:AF37)</f>
        <v>0</v>
      </c>
      <c r="AG38" s="102">
        <f t="shared" si="2"/>
        <v>0</v>
      </c>
      <c r="AH38" s="102">
        <f t="shared" si="2"/>
        <v>0</v>
      </c>
      <c r="AI38" s="102">
        <f t="shared" si="1"/>
        <v>0</v>
      </c>
      <c r="AJ38" s="102">
        <f t="shared" si="1"/>
        <v>0</v>
      </c>
      <c r="AK38" s="102">
        <f t="shared" si="1"/>
        <v>0</v>
      </c>
      <c r="AL38" s="102">
        <f t="shared" si="1"/>
        <v>0</v>
      </c>
      <c r="AM38" s="102">
        <f t="shared" si="1"/>
        <v>0</v>
      </c>
      <c r="AN38" s="102">
        <f t="shared" ref="AN38:AO38" si="3">SUM(AN4:AN37)</f>
        <v>0</v>
      </c>
      <c r="AO38" s="102">
        <f t="shared" si="3"/>
        <v>0</v>
      </c>
      <c r="AP38" s="102">
        <f t="shared" ref="AP38:AQ38" si="4">SUM(AP4:AP37)</f>
        <v>0</v>
      </c>
      <c r="AQ38" s="103">
        <f t="shared" si="4"/>
        <v>0</v>
      </c>
      <c r="AR38" s="103">
        <f t="shared" ref="AR38" si="5">SUM(AR4:AR37)</f>
        <v>0</v>
      </c>
    </row>
    <row r="40" spans="1:44" ht="30.75" customHeight="1" thickBot="1" x14ac:dyDescent="0.3"/>
    <row r="41" spans="1:44" ht="48.75" customHeight="1" x14ac:dyDescent="0.25">
      <c r="A41" s="28" t="s">
        <v>3</v>
      </c>
      <c r="B41" s="22"/>
      <c r="C41" s="34">
        <f>+E38</f>
        <v>40563.5</v>
      </c>
      <c r="D41" s="23"/>
    </row>
    <row r="42" spans="1:44" ht="46.5" customHeight="1" x14ac:dyDescent="0.25">
      <c r="A42" s="29" t="s">
        <v>4</v>
      </c>
      <c r="B42" s="19"/>
      <c r="C42" s="35">
        <f>G38</f>
        <v>10837</v>
      </c>
      <c r="D42" s="24"/>
    </row>
    <row r="43" spans="1:44" ht="46.5" customHeight="1" x14ac:dyDescent="0.25">
      <c r="A43" s="29" t="s">
        <v>5</v>
      </c>
      <c r="B43" s="19"/>
      <c r="C43" s="33">
        <f>+C41-C42</f>
        <v>29726.5</v>
      </c>
      <c r="D43" s="25"/>
    </row>
    <row r="44" spans="1:44" ht="51.75" customHeight="1" x14ac:dyDescent="0.25"/>
    <row r="45" spans="1:44" ht="46.5" customHeight="1" x14ac:dyDescent="0.25"/>
    <row r="46" spans="1:44" ht="34.5" customHeight="1" x14ac:dyDescent="0.25">
      <c r="Q46" t="s">
        <v>6</v>
      </c>
    </row>
    <row r="47" spans="1:44" ht="36.75" customHeight="1" x14ac:dyDescent="0.25"/>
    <row r="48" spans="1:44" ht="30" customHeight="1" x14ac:dyDescent="0.25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36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AR48"/>
  <sheetViews>
    <sheetView rightToLeft="1" topLeftCell="A2" zoomScale="73" zoomScaleNormal="73" workbookViewId="0">
      <selection activeCell="E5" sqref="E5:E26"/>
    </sheetView>
  </sheetViews>
  <sheetFormatPr defaultColWidth="19" defaultRowHeight="15" x14ac:dyDescent="0.25"/>
  <cols>
    <col min="1" max="1" width="21.42578125" bestFit="1" customWidth="1"/>
    <col min="2" max="2" width="11.7109375" bestFit="1" customWidth="1"/>
    <col min="4" max="4" width="42.5703125" bestFit="1" customWidth="1"/>
    <col min="6" max="6" width="67.28515625" bestFit="1" customWidth="1"/>
    <col min="9" max="9" width="27.5703125" bestFit="1" customWidth="1"/>
    <col min="34" max="34" width="29.7109375" bestFit="1" customWidth="1"/>
  </cols>
  <sheetData>
    <row r="1" spans="1:44" ht="15.75" hidden="1" thickBot="1" x14ac:dyDescent="0.3"/>
    <row r="2" spans="1:44" ht="36.75" customHeight="1" thickBot="1" x14ac:dyDescent="0.35">
      <c r="A2" s="150" t="s">
        <v>82</v>
      </c>
      <c r="B2" s="151"/>
      <c r="C2" s="151"/>
      <c r="D2" s="151"/>
      <c r="E2" s="152"/>
      <c r="F2" s="134" t="s">
        <v>83</v>
      </c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4" s="21" customFormat="1" ht="63.75" thickBot="1" x14ac:dyDescent="0.4">
      <c r="A3" s="80" t="s">
        <v>34</v>
      </c>
      <c r="B3" s="81" t="s">
        <v>86</v>
      </c>
      <c r="C3" s="148" t="s">
        <v>37</v>
      </c>
      <c r="D3" s="149"/>
      <c r="E3" s="81" t="s">
        <v>0</v>
      </c>
      <c r="F3" s="81" t="s">
        <v>38</v>
      </c>
      <c r="G3" s="81" t="s">
        <v>2</v>
      </c>
      <c r="H3" s="81" t="s">
        <v>9</v>
      </c>
      <c r="I3" s="81" t="s">
        <v>56</v>
      </c>
      <c r="J3" s="81" t="s">
        <v>7</v>
      </c>
      <c r="K3" s="81" t="s">
        <v>14</v>
      </c>
      <c r="L3" s="81" t="s">
        <v>57</v>
      </c>
      <c r="M3" s="81" t="s">
        <v>29</v>
      </c>
      <c r="N3" s="81" t="s">
        <v>8</v>
      </c>
      <c r="O3" s="81" t="s">
        <v>10</v>
      </c>
      <c r="P3" s="81" t="s">
        <v>17</v>
      </c>
      <c r="Q3" s="81" t="s">
        <v>15</v>
      </c>
      <c r="R3" s="82" t="s">
        <v>19</v>
      </c>
      <c r="S3" s="82" t="s">
        <v>16</v>
      </c>
      <c r="T3" s="81" t="s">
        <v>20</v>
      </c>
      <c r="U3" s="81" t="s">
        <v>21</v>
      </c>
      <c r="V3" s="81" t="s">
        <v>22</v>
      </c>
      <c r="W3" s="81" t="s">
        <v>23</v>
      </c>
      <c r="X3" s="81" t="s">
        <v>24</v>
      </c>
      <c r="Y3" s="81" t="s">
        <v>30</v>
      </c>
      <c r="Z3" s="82" t="s">
        <v>35</v>
      </c>
      <c r="AA3" s="81" t="s">
        <v>36</v>
      </c>
      <c r="AB3" s="81" t="s">
        <v>45</v>
      </c>
      <c r="AC3" s="81" t="s">
        <v>46</v>
      </c>
      <c r="AD3" s="81" t="s">
        <v>123</v>
      </c>
      <c r="AE3" s="81" t="s">
        <v>72</v>
      </c>
      <c r="AF3" s="81" t="s">
        <v>77</v>
      </c>
      <c r="AG3" s="81" t="s">
        <v>78</v>
      </c>
      <c r="AH3" s="81" t="s">
        <v>79</v>
      </c>
      <c r="AI3" s="81" t="s">
        <v>48</v>
      </c>
      <c r="AJ3" s="81" t="s">
        <v>52</v>
      </c>
      <c r="AK3" s="81" t="s">
        <v>51</v>
      </c>
      <c r="AL3" s="81" t="s">
        <v>50</v>
      </c>
      <c r="AM3" s="81" t="s">
        <v>58</v>
      </c>
      <c r="AN3" s="81" t="s">
        <v>80</v>
      </c>
      <c r="AO3" s="81" t="s">
        <v>73</v>
      </c>
      <c r="AP3" s="81" t="s">
        <v>76</v>
      </c>
      <c r="AQ3" s="83" t="s">
        <v>269</v>
      </c>
      <c r="AR3" s="83" t="s">
        <v>378</v>
      </c>
    </row>
    <row r="4" spans="1:44" ht="25.5" customHeight="1" x14ac:dyDescent="0.25">
      <c r="A4" s="53"/>
      <c r="B4" s="53"/>
      <c r="C4" s="67"/>
      <c r="D4" s="51" t="s">
        <v>60</v>
      </c>
      <c r="E4" s="68">
        <f>'20'!C43</f>
        <v>29726.5</v>
      </c>
      <c r="F4" s="72" t="s">
        <v>327</v>
      </c>
      <c r="G4" s="68">
        <f>SUM(H4:AR4)</f>
        <v>500</v>
      </c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>
        <v>500</v>
      </c>
      <c r="AL4" s="68"/>
      <c r="AM4" s="68"/>
      <c r="AN4" s="68"/>
      <c r="AO4" s="68"/>
      <c r="AP4" s="68"/>
      <c r="AQ4" s="68"/>
      <c r="AR4" s="68"/>
    </row>
    <row r="5" spans="1:44" ht="25.5" customHeight="1" x14ac:dyDescent="0.25">
      <c r="A5" s="8"/>
      <c r="B5" s="141">
        <f>E5+E6+E7</f>
        <v>0</v>
      </c>
      <c r="C5" s="140" t="s">
        <v>13</v>
      </c>
      <c r="D5" s="39" t="s">
        <v>124</v>
      </c>
      <c r="E5" s="36"/>
      <c r="F5" s="58" t="s">
        <v>328</v>
      </c>
      <c r="G5" s="68">
        <f t="shared" ref="G5:G37" si="0">SUM(H5:AR5)</f>
        <v>270</v>
      </c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>
        <v>270</v>
      </c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25.5" customHeight="1" x14ac:dyDescent="0.35">
      <c r="A6" s="8"/>
      <c r="B6" s="142"/>
      <c r="C6" s="140"/>
      <c r="D6" s="14" t="s">
        <v>26</v>
      </c>
      <c r="E6" s="36"/>
      <c r="F6" s="59" t="s">
        <v>329</v>
      </c>
      <c r="G6" s="68">
        <f t="shared" si="0"/>
        <v>220</v>
      </c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>
        <v>220</v>
      </c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</row>
    <row r="7" spans="1:44" ht="25.5" customHeight="1" x14ac:dyDescent="0.35">
      <c r="A7" s="8"/>
      <c r="B7" s="142"/>
      <c r="C7" s="140"/>
      <c r="D7" s="14" t="s">
        <v>59</v>
      </c>
      <c r="E7" s="36"/>
      <c r="F7" s="59" t="s">
        <v>330</v>
      </c>
      <c r="G7" s="68">
        <f t="shared" si="0"/>
        <v>36</v>
      </c>
      <c r="H7" s="36"/>
      <c r="I7" s="36"/>
      <c r="J7" s="36"/>
      <c r="K7" s="36"/>
      <c r="L7" s="36"/>
      <c r="M7" s="36"/>
      <c r="N7" s="36">
        <v>36</v>
      </c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</row>
    <row r="8" spans="1:44" ht="25.5" customHeight="1" x14ac:dyDescent="0.35">
      <c r="A8" s="8"/>
      <c r="B8" s="141">
        <f>E8+E9</f>
        <v>165</v>
      </c>
      <c r="C8" s="140" t="s">
        <v>11</v>
      </c>
      <c r="D8" s="14" t="s">
        <v>31</v>
      </c>
      <c r="E8" s="36">
        <v>165</v>
      </c>
      <c r="F8" s="59" t="s">
        <v>331</v>
      </c>
      <c r="G8" s="68">
        <f t="shared" si="0"/>
        <v>75</v>
      </c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>
        <v>75</v>
      </c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</row>
    <row r="9" spans="1:44" ht="25.5" customHeight="1" x14ac:dyDescent="0.35">
      <c r="A9" s="8"/>
      <c r="B9" s="142"/>
      <c r="C9" s="140"/>
      <c r="D9" s="14" t="s">
        <v>32</v>
      </c>
      <c r="E9" s="36"/>
      <c r="F9" s="59" t="s">
        <v>332</v>
      </c>
      <c r="G9" s="68">
        <f t="shared" si="0"/>
        <v>18000</v>
      </c>
      <c r="H9" s="36"/>
      <c r="I9" s="36">
        <v>18000</v>
      </c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</row>
    <row r="10" spans="1:44" ht="25.5" customHeight="1" x14ac:dyDescent="0.35">
      <c r="A10" s="8"/>
      <c r="B10" s="8"/>
      <c r="C10" s="1"/>
      <c r="D10" s="14" t="s">
        <v>12</v>
      </c>
      <c r="E10" s="36"/>
      <c r="F10" s="59" t="s">
        <v>333</v>
      </c>
      <c r="G10" s="68">
        <f t="shared" si="0"/>
        <v>325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>
        <v>325</v>
      </c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</row>
    <row r="11" spans="1:44" ht="25.5" customHeight="1" x14ac:dyDescent="0.35">
      <c r="A11" s="8"/>
      <c r="B11" s="141">
        <f>E11+E12</f>
        <v>90</v>
      </c>
      <c r="C11" s="140" t="s">
        <v>18</v>
      </c>
      <c r="D11" s="14" t="s">
        <v>27</v>
      </c>
      <c r="E11" s="36">
        <v>90</v>
      </c>
      <c r="F11" s="59" t="s">
        <v>334</v>
      </c>
      <c r="G11" s="68">
        <f t="shared" si="0"/>
        <v>500</v>
      </c>
      <c r="H11" s="36"/>
      <c r="I11" s="36"/>
      <c r="J11" s="36">
        <v>500</v>
      </c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</row>
    <row r="12" spans="1:44" ht="25.5" customHeight="1" x14ac:dyDescent="0.35">
      <c r="A12" s="8"/>
      <c r="B12" s="142"/>
      <c r="C12" s="140"/>
      <c r="D12" s="14" t="s">
        <v>28</v>
      </c>
      <c r="E12" s="36"/>
      <c r="F12" s="59" t="s">
        <v>335</v>
      </c>
      <c r="G12" s="68">
        <f t="shared" si="0"/>
        <v>300</v>
      </c>
      <c r="H12" s="36"/>
      <c r="I12" s="36"/>
      <c r="J12" s="36">
        <v>300</v>
      </c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</row>
    <row r="13" spans="1:44" ht="25.5" customHeight="1" x14ac:dyDescent="0.25">
      <c r="A13" s="8"/>
      <c r="B13" s="141">
        <f>E13+E14</f>
        <v>250</v>
      </c>
      <c r="C13" s="140" t="s">
        <v>42</v>
      </c>
      <c r="D13" s="14" t="s">
        <v>43</v>
      </c>
      <c r="E13" s="36">
        <v>250</v>
      </c>
      <c r="F13" s="39"/>
      <c r="G13" s="68">
        <f t="shared" si="0"/>
        <v>0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</row>
    <row r="14" spans="1:44" ht="55.5" customHeight="1" x14ac:dyDescent="0.25">
      <c r="A14" s="8"/>
      <c r="B14" s="142"/>
      <c r="C14" s="140"/>
      <c r="D14" s="14" t="s">
        <v>44</v>
      </c>
      <c r="E14" s="1"/>
      <c r="F14" s="39"/>
      <c r="G14" s="68">
        <f t="shared" si="0"/>
        <v>0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</row>
    <row r="15" spans="1:44" ht="21" x14ac:dyDescent="0.25">
      <c r="A15" s="8"/>
      <c r="B15" s="8"/>
      <c r="C15" s="1"/>
      <c r="D15" s="14" t="s">
        <v>39</v>
      </c>
      <c r="E15" s="1"/>
      <c r="F15" s="39"/>
      <c r="G15" s="68">
        <f t="shared" si="0"/>
        <v>0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</row>
    <row r="16" spans="1:44" ht="21" x14ac:dyDescent="0.25">
      <c r="A16" s="8"/>
      <c r="B16" s="16"/>
      <c r="C16" s="1"/>
      <c r="D16" s="14" t="s">
        <v>191</v>
      </c>
      <c r="E16" s="1"/>
      <c r="F16" s="39"/>
      <c r="G16" s="68">
        <f t="shared" si="0"/>
        <v>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</row>
    <row r="17" spans="1:44" ht="65.25" customHeight="1" x14ac:dyDescent="0.25">
      <c r="A17" s="8"/>
      <c r="B17" s="8"/>
      <c r="C17" s="1"/>
      <c r="D17" s="14" t="s">
        <v>33</v>
      </c>
      <c r="E17" s="1"/>
      <c r="F17" s="39"/>
      <c r="G17" s="68">
        <f t="shared" si="0"/>
        <v>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</row>
    <row r="18" spans="1:44" ht="21" x14ac:dyDescent="0.25">
      <c r="A18" s="8"/>
      <c r="B18" s="16"/>
      <c r="C18" s="1"/>
      <c r="D18" s="14" t="s">
        <v>47</v>
      </c>
      <c r="E18" s="1"/>
      <c r="F18" s="39"/>
      <c r="G18" s="68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</row>
    <row r="19" spans="1:44" ht="25.5" customHeight="1" x14ac:dyDescent="0.25">
      <c r="A19" s="8"/>
      <c r="B19" s="16"/>
      <c r="C19" s="1"/>
      <c r="D19" s="14" t="s">
        <v>40</v>
      </c>
      <c r="E19" s="1"/>
      <c r="F19" s="39"/>
      <c r="G19" s="68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</row>
    <row r="20" spans="1:44" ht="25.5" customHeight="1" x14ac:dyDescent="0.25">
      <c r="A20" s="8"/>
      <c r="B20" s="8"/>
      <c r="C20" s="1"/>
      <c r="D20" s="14" t="s">
        <v>41</v>
      </c>
      <c r="E20" s="1"/>
      <c r="F20" s="40"/>
      <c r="G20" s="68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</row>
    <row r="21" spans="1:44" ht="25.5" customHeight="1" x14ac:dyDescent="0.25">
      <c r="A21" s="8"/>
      <c r="B21" s="8"/>
      <c r="C21" s="1"/>
      <c r="D21" s="14" t="s">
        <v>65</v>
      </c>
      <c r="E21" s="1">
        <v>394</v>
      </c>
      <c r="F21" s="39"/>
      <c r="G21" s="68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</row>
    <row r="22" spans="1:44" ht="25.5" customHeight="1" x14ac:dyDescent="0.25">
      <c r="A22" s="8"/>
      <c r="B22" s="8"/>
      <c r="C22" s="1"/>
      <c r="D22" s="14" t="s">
        <v>61</v>
      </c>
      <c r="E22" s="1"/>
      <c r="F22" s="40"/>
      <c r="G22" s="68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</row>
    <row r="23" spans="1:44" ht="25.5" customHeight="1" x14ac:dyDescent="0.25">
      <c r="A23" s="8"/>
      <c r="B23" s="8"/>
      <c r="C23" s="1"/>
      <c r="D23" s="14" t="s">
        <v>66</v>
      </c>
      <c r="E23" s="1"/>
      <c r="F23" s="15"/>
      <c r="G23" s="68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</row>
    <row r="24" spans="1:44" ht="25.5" customHeight="1" x14ac:dyDescent="0.25">
      <c r="A24" s="8"/>
      <c r="B24" s="8"/>
      <c r="C24" s="1"/>
      <c r="D24" s="14" t="s">
        <v>90</v>
      </c>
      <c r="E24" s="1"/>
      <c r="F24" s="15"/>
      <c r="G24" s="68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</row>
    <row r="25" spans="1:44" ht="25.5" customHeight="1" x14ac:dyDescent="0.25">
      <c r="A25" s="8"/>
      <c r="B25" s="8"/>
      <c r="C25" s="1"/>
      <c r="D25" s="14" t="s">
        <v>196</v>
      </c>
      <c r="E25" s="1"/>
      <c r="F25" s="15"/>
      <c r="G25" s="68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</row>
    <row r="26" spans="1:44" ht="25.5" customHeight="1" x14ac:dyDescent="0.25">
      <c r="A26" s="8"/>
      <c r="B26" s="8"/>
      <c r="C26" s="1"/>
      <c r="D26" s="14" t="s">
        <v>301</v>
      </c>
      <c r="E26" s="1"/>
      <c r="F26" s="15"/>
      <c r="G26" s="68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</row>
    <row r="27" spans="1:44" ht="25.5" customHeight="1" x14ac:dyDescent="0.25">
      <c r="A27" s="8"/>
      <c r="B27" s="8"/>
      <c r="C27" s="1"/>
      <c r="D27" s="14" t="s">
        <v>375</v>
      </c>
      <c r="E27" s="1"/>
      <c r="F27" s="15"/>
      <c r="G27" s="68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</row>
    <row r="28" spans="1:44" ht="25.5" customHeight="1" x14ac:dyDescent="0.25">
      <c r="A28" s="8"/>
      <c r="B28" s="8"/>
      <c r="C28" s="1"/>
      <c r="D28" s="1"/>
      <c r="E28" s="1"/>
      <c r="F28" s="15"/>
      <c r="G28" s="68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</row>
    <row r="29" spans="1:44" ht="25.5" customHeight="1" x14ac:dyDescent="0.25">
      <c r="A29" s="8"/>
      <c r="B29" s="8"/>
      <c r="C29" s="1"/>
      <c r="D29" s="1"/>
      <c r="E29" s="1"/>
      <c r="F29" s="15"/>
      <c r="G29" s="68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</row>
    <row r="30" spans="1:44" ht="25.5" customHeight="1" x14ac:dyDescent="0.25">
      <c r="A30" s="8"/>
      <c r="B30" s="8"/>
      <c r="C30" s="1"/>
      <c r="D30" s="1"/>
      <c r="E30" s="1"/>
      <c r="F30" s="15"/>
      <c r="G30" s="68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</row>
    <row r="31" spans="1:44" ht="25.5" customHeight="1" x14ac:dyDescent="0.25">
      <c r="A31" s="8"/>
      <c r="B31" s="8"/>
      <c r="C31" s="1"/>
      <c r="D31" s="1"/>
      <c r="E31" s="1"/>
      <c r="F31" s="15"/>
      <c r="G31" s="68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</row>
    <row r="32" spans="1:44" ht="25.5" customHeight="1" x14ac:dyDescent="0.25">
      <c r="A32" s="8"/>
      <c r="B32" s="8"/>
      <c r="C32" s="1"/>
      <c r="D32" s="1"/>
      <c r="E32" s="1"/>
      <c r="F32" s="15"/>
      <c r="G32" s="68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</row>
    <row r="33" spans="1:44" ht="25.5" customHeight="1" x14ac:dyDescent="0.25">
      <c r="A33" s="8"/>
      <c r="B33" s="8"/>
      <c r="C33" s="1"/>
      <c r="D33" s="1"/>
      <c r="E33" s="1"/>
      <c r="F33" s="15"/>
      <c r="G33" s="68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</row>
    <row r="34" spans="1:44" ht="25.5" customHeight="1" x14ac:dyDescent="0.25">
      <c r="A34" s="8"/>
      <c r="B34" s="8"/>
      <c r="C34" s="1"/>
      <c r="D34" s="1"/>
      <c r="E34" s="1"/>
      <c r="F34" s="15"/>
      <c r="G34" s="68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</row>
    <row r="35" spans="1:44" ht="25.5" customHeight="1" x14ac:dyDescent="0.25">
      <c r="A35" s="8"/>
      <c r="B35" s="8"/>
      <c r="C35" s="1"/>
      <c r="D35" s="1"/>
      <c r="E35" s="1"/>
      <c r="F35" s="15"/>
      <c r="G35" s="68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</row>
    <row r="36" spans="1:44" ht="25.5" customHeight="1" x14ac:dyDescent="0.25">
      <c r="A36" s="8"/>
      <c r="B36" s="8"/>
      <c r="C36" s="1"/>
      <c r="D36" s="1"/>
      <c r="E36" s="1"/>
      <c r="F36" s="15"/>
      <c r="G36" s="68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</row>
    <row r="37" spans="1:44" ht="25.5" customHeight="1" thickBot="1" x14ac:dyDescent="0.3">
      <c r="A37" s="84"/>
      <c r="B37" s="84"/>
      <c r="C37" s="52"/>
      <c r="D37" s="52"/>
      <c r="E37" s="52"/>
      <c r="F37" s="52"/>
      <c r="G37" s="68">
        <f t="shared" si="0"/>
        <v>0</v>
      </c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</row>
    <row r="38" spans="1:44" ht="41.25" customHeight="1" thickBot="1" x14ac:dyDescent="0.3">
      <c r="A38" s="146" t="s">
        <v>1</v>
      </c>
      <c r="B38" s="147"/>
      <c r="C38" s="147"/>
      <c r="D38" s="147"/>
      <c r="E38" s="101">
        <f>SUM(E4:E37)</f>
        <v>30625.5</v>
      </c>
      <c r="F38" s="100"/>
      <c r="G38" s="102">
        <f>SUM(G4:G37)</f>
        <v>20226</v>
      </c>
      <c r="H38" s="102">
        <f>SUM(H4:H37)</f>
        <v>0</v>
      </c>
      <c r="I38" s="102">
        <f>SUM(I4:I37)</f>
        <v>18000</v>
      </c>
      <c r="J38" s="102">
        <f t="shared" ref="J38:AM38" si="1">SUM(J4:J37)</f>
        <v>800</v>
      </c>
      <c r="K38" s="102">
        <f t="shared" si="1"/>
        <v>0</v>
      </c>
      <c r="L38" s="102">
        <f t="shared" si="1"/>
        <v>0</v>
      </c>
      <c r="M38" s="102">
        <f t="shared" si="1"/>
        <v>0</v>
      </c>
      <c r="N38" s="102">
        <f t="shared" si="1"/>
        <v>36</v>
      </c>
      <c r="O38" s="102">
        <f t="shared" si="1"/>
        <v>0</v>
      </c>
      <c r="P38" s="102">
        <f t="shared" si="1"/>
        <v>0</v>
      </c>
      <c r="Q38" s="102">
        <f t="shared" si="1"/>
        <v>0</v>
      </c>
      <c r="R38" s="102">
        <f t="shared" si="1"/>
        <v>0</v>
      </c>
      <c r="S38" s="102">
        <f t="shared" si="1"/>
        <v>0</v>
      </c>
      <c r="T38" s="102">
        <f t="shared" si="1"/>
        <v>325</v>
      </c>
      <c r="U38" s="102">
        <f t="shared" si="1"/>
        <v>0</v>
      </c>
      <c r="V38" s="102">
        <f t="shared" si="1"/>
        <v>0</v>
      </c>
      <c r="W38" s="102">
        <f t="shared" si="1"/>
        <v>0</v>
      </c>
      <c r="X38" s="102">
        <f t="shared" si="1"/>
        <v>0</v>
      </c>
      <c r="Y38" s="102">
        <f t="shared" si="1"/>
        <v>0</v>
      </c>
      <c r="Z38" s="102">
        <f t="shared" si="1"/>
        <v>0</v>
      </c>
      <c r="AA38" s="102">
        <f t="shared" si="1"/>
        <v>0</v>
      </c>
      <c r="AB38" s="102">
        <f t="shared" si="1"/>
        <v>0</v>
      </c>
      <c r="AC38" s="102">
        <f t="shared" si="1"/>
        <v>565</v>
      </c>
      <c r="AD38" s="102">
        <f t="shared" si="1"/>
        <v>0</v>
      </c>
      <c r="AE38" s="102">
        <f t="shared" si="1"/>
        <v>0</v>
      </c>
      <c r="AF38" s="102">
        <f t="shared" ref="AF38:AH38" si="2">SUM(AF4:AF37)</f>
        <v>0</v>
      </c>
      <c r="AG38" s="102">
        <f t="shared" si="2"/>
        <v>0</v>
      </c>
      <c r="AH38" s="102">
        <f t="shared" si="2"/>
        <v>0</v>
      </c>
      <c r="AI38" s="102">
        <f t="shared" si="1"/>
        <v>0</v>
      </c>
      <c r="AJ38" s="102">
        <f t="shared" si="1"/>
        <v>0</v>
      </c>
      <c r="AK38" s="102">
        <f t="shared" si="1"/>
        <v>500</v>
      </c>
      <c r="AL38" s="102">
        <f t="shared" si="1"/>
        <v>0</v>
      </c>
      <c r="AM38" s="102">
        <f t="shared" si="1"/>
        <v>0</v>
      </c>
      <c r="AN38" s="102">
        <f t="shared" ref="AN38:AO38" si="3">SUM(AN4:AN37)</f>
        <v>0</v>
      </c>
      <c r="AO38" s="102">
        <f t="shared" si="3"/>
        <v>0</v>
      </c>
      <c r="AP38" s="102">
        <f t="shared" ref="AP38:AQ38" si="4">SUM(AP4:AP37)</f>
        <v>0</v>
      </c>
      <c r="AQ38" s="103">
        <f t="shared" si="4"/>
        <v>0</v>
      </c>
      <c r="AR38" s="103">
        <f t="shared" ref="AR38" si="5">SUM(AR4:AR37)</f>
        <v>0</v>
      </c>
    </row>
    <row r="40" spans="1:44" ht="30.75" customHeight="1" thickBot="1" x14ac:dyDescent="0.3"/>
    <row r="41" spans="1:44" ht="48.75" customHeight="1" x14ac:dyDescent="0.25">
      <c r="A41" s="28" t="s">
        <v>3</v>
      </c>
      <c r="B41" s="22"/>
      <c r="C41" s="34">
        <f>+E38</f>
        <v>30625.5</v>
      </c>
      <c r="D41" s="23"/>
    </row>
    <row r="42" spans="1:44" ht="46.5" customHeight="1" x14ac:dyDescent="0.25">
      <c r="A42" s="29" t="s">
        <v>4</v>
      </c>
      <c r="B42" s="19"/>
      <c r="C42" s="35">
        <f>G38</f>
        <v>20226</v>
      </c>
      <c r="D42" s="24"/>
    </row>
    <row r="43" spans="1:44" ht="46.5" customHeight="1" x14ac:dyDescent="0.25">
      <c r="A43" s="29" t="s">
        <v>5</v>
      </c>
      <c r="B43" s="19"/>
      <c r="C43" s="33">
        <f>+C41-C42</f>
        <v>10399.5</v>
      </c>
      <c r="D43" s="25"/>
    </row>
    <row r="44" spans="1:44" ht="51.75" customHeight="1" x14ac:dyDescent="0.25"/>
    <row r="45" spans="1:44" ht="46.5" customHeight="1" x14ac:dyDescent="0.25"/>
    <row r="46" spans="1:44" ht="34.5" customHeight="1" x14ac:dyDescent="0.25">
      <c r="Q46" t="s">
        <v>6</v>
      </c>
    </row>
    <row r="47" spans="1:44" ht="36.75" customHeight="1" x14ac:dyDescent="0.25"/>
    <row r="48" spans="1:44" ht="30" customHeight="1" x14ac:dyDescent="0.25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36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AR48"/>
  <sheetViews>
    <sheetView rightToLeft="1" topLeftCell="A2" zoomScale="87" zoomScaleNormal="87" workbookViewId="0">
      <selection activeCell="F12" sqref="F12"/>
    </sheetView>
  </sheetViews>
  <sheetFormatPr defaultColWidth="19" defaultRowHeight="15" x14ac:dyDescent="0.25"/>
  <cols>
    <col min="1" max="1" width="21.42578125" bestFit="1" customWidth="1"/>
    <col min="2" max="2" width="11.5703125" bestFit="1" customWidth="1"/>
    <col min="4" max="4" width="41.5703125" bestFit="1" customWidth="1"/>
    <col min="5" max="5" width="23.42578125" bestFit="1" customWidth="1"/>
    <col min="6" max="6" width="58.140625" bestFit="1" customWidth="1"/>
    <col min="9" max="9" width="26.7109375" bestFit="1" customWidth="1"/>
    <col min="34" max="34" width="29.42578125" bestFit="1" customWidth="1"/>
  </cols>
  <sheetData>
    <row r="1" spans="1:44" ht="15.75" hidden="1" thickBot="1" x14ac:dyDescent="0.3"/>
    <row r="2" spans="1:44" ht="36.75" customHeight="1" thickBot="1" x14ac:dyDescent="0.35">
      <c r="A2" s="150" t="s">
        <v>82</v>
      </c>
      <c r="B2" s="151"/>
      <c r="C2" s="151"/>
      <c r="D2" s="151"/>
      <c r="E2" s="152"/>
      <c r="F2" s="134" t="s">
        <v>83</v>
      </c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4" s="21" customFormat="1" ht="63.75" thickBot="1" x14ac:dyDescent="0.4">
      <c r="A3" s="80" t="s">
        <v>34</v>
      </c>
      <c r="B3" s="81" t="s">
        <v>86</v>
      </c>
      <c r="C3" s="148" t="s">
        <v>37</v>
      </c>
      <c r="D3" s="149"/>
      <c r="E3" s="81" t="s">
        <v>0</v>
      </c>
      <c r="F3" s="104" t="s">
        <v>38</v>
      </c>
      <c r="G3" s="81" t="s">
        <v>2</v>
      </c>
      <c r="H3" s="81" t="s">
        <v>9</v>
      </c>
      <c r="I3" s="81" t="s">
        <v>56</v>
      </c>
      <c r="J3" s="81" t="s">
        <v>7</v>
      </c>
      <c r="K3" s="81" t="s">
        <v>14</v>
      </c>
      <c r="L3" s="81" t="s">
        <v>57</v>
      </c>
      <c r="M3" s="81" t="s">
        <v>29</v>
      </c>
      <c r="N3" s="81" t="s">
        <v>8</v>
      </c>
      <c r="O3" s="81" t="s">
        <v>10</v>
      </c>
      <c r="P3" s="81" t="s">
        <v>17</v>
      </c>
      <c r="Q3" s="81" t="s">
        <v>15</v>
      </c>
      <c r="R3" s="82" t="s">
        <v>19</v>
      </c>
      <c r="S3" s="82" t="s">
        <v>16</v>
      </c>
      <c r="T3" s="81" t="s">
        <v>20</v>
      </c>
      <c r="U3" s="81" t="s">
        <v>21</v>
      </c>
      <c r="V3" s="81" t="s">
        <v>22</v>
      </c>
      <c r="W3" s="81" t="s">
        <v>23</v>
      </c>
      <c r="X3" s="81" t="s">
        <v>24</v>
      </c>
      <c r="Y3" s="81" t="s">
        <v>30</v>
      </c>
      <c r="Z3" s="82" t="s">
        <v>35</v>
      </c>
      <c r="AA3" s="81" t="s">
        <v>36</v>
      </c>
      <c r="AB3" s="81" t="s">
        <v>45</v>
      </c>
      <c r="AC3" s="81" t="s">
        <v>46</v>
      </c>
      <c r="AD3" s="81" t="s">
        <v>123</v>
      </c>
      <c r="AE3" s="81" t="s">
        <v>72</v>
      </c>
      <c r="AF3" s="81" t="s">
        <v>77</v>
      </c>
      <c r="AG3" s="81" t="s">
        <v>78</v>
      </c>
      <c r="AH3" s="81" t="s">
        <v>79</v>
      </c>
      <c r="AI3" s="81" t="s">
        <v>48</v>
      </c>
      <c r="AJ3" s="81" t="s">
        <v>52</v>
      </c>
      <c r="AK3" s="81" t="s">
        <v>51</v>
      </c>
      <c r="AL3" s="81" t="s">
        <v>50</v>
      </c>
      <c r="AM3" s="81" t="s">
        <v>58</v>
      </c>
      <c r="AN3" s="81" t="s">
        <v>80</v>
      </c>
      <c r="AO3" s="81" t="s">
        <v>73</v>
      </c>
      <c r="AP3" s="81" t="s">
        <v>76</v>
      </c>
      <c r="AQ3" s="83" t="s">
        <v>269</v>
      </c>
      <c r="AR3" s="83" t="s">
        <v>378</v>
      </c>
    </row>
    <row r="4" spans="1:44" ht="25.5" customHeight="1" x14ac:dyDescent="0.35">
      <c r="A4" s="53"/>
      <c r="B4" s="53"/>
      <c r="C4" s="67"/>
      <c r="D4" s="51" t="s">
        <v>60</v>
      </c>
      <c r="E4" s="68">
        <f>'21'!C43</f>
        <v>10399.5</v>
      </c>
      <c r="F4" s="50" t="s">
        <v>340</v>
      </c>
      <c r="G4" s="68">
        <f>SUM(H4:AR4)</f>
        <v>500</v>
      </c>
      <c r="H4" s="68"/>
      <c r="I4" s="68"/>
      <c r="J4" s="68"/>
      <c r="K4" s="68"/>
      <c r="L4" s="68"/>
      <c r="M4" s="68"/>
      <c r="N4" s="68"/>
      <c r="O4" s="68"/>
      <c r="P4" s="68"/>
      <c r="Q4" s="68">
        <v>500</v>
      </c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</row>
    <row r="5" spans="1:44" ht="25.5" customHeight="1" x14ac:dyDescent="0.35">
      <c r="A5" s="8"/>
      <c r="B5" s="141">
        <f>E5+E6+E7</f>
        <v>5000</v>
      </c>
      <c r="C5" s="140" t="s">
        <v>13</v>
      </c>
      <c r="D5" s="14" t="s">
        <v>339</v>
      </c>
      <c r="E5" s="36">
        <v>5000</v>
      </c>
      <c r="F5" s="50" t="s">
        <v>341</v>
      </c>
      <c r="G5" s="68">
        <f t="shared" ref="G5:G37" si="0">SUM(H5:AR5)</f>
        <v>5000</v>
      </c>
      <c r="H5" s="36"/>
      <c r="I5" s="36"/>
      <c r="J5" s="36"/>
      <c r="K5" s="36"/>
      <c r="L5" s="36"/>
      <c r="M5" s="36"/>
      <c r="N5" s="36">
        <v>5000</v>
      </c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25.5" customHeight="1" x14ac:dyDescent="0.35">
      <c r="A6" s="8"/>
      <c r="B6" s="142"/>
      <c r="C6" s="140"/>
      <c r="D6" s="14" t="s">
        <v>26</v>
      </c>
      <c r="E6" s="36"/>
      <c r="F6" s="50" t="s">
        <v>255</v>
      </c>
      <c r="G6" s="68">
        <f t="shared" si="0"/>
        <v>1000</v>
      </c>
      <c r="H6" s="36"/>
      <c r="I6" s="36"/>
      <c r="J6" s="36">
        <v>1000</v>
      </c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</row>
    <row r="7" spans="1:44" ht="25.5" customHeight="1" x14ac:dyDescent="0.35">
      <c r="A7" s="8"/>
      <c r="B7" s="142"/>
      <c r="C7" s="140"/>
      <c r="D7" s="14" t="s">
        <v>59</v>
      </c>
      <c r="E7" s="36"/>
      <c r="F7" s="50" t="s">
        <v>342</v>
      </c>
      <c r="G7" s="68">
        <f t="shared" si="0"/>
        <v>1000</v>
      </c>
      <c r="H7" s="36"/>
      <c r="I7" s="36"/>
      <c r="J7" s="36"/>
      <c r="K7" s="36"/>
      <c r="L7" s="36"/>
      <c r="M7" s="36">
        <v>1000</v>
      </c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</row>
    <row r="8" spans="1:44" ht="25.5" customHeight="1" x14ac:dyDescent="0.35">
      <c r="A8" s="8"/>
      <c r="B8" s="141">
        <f>E8+E9</f>
        <v>1610</v>
      </c>
      <c r="C8" s="140" t="s">
        <v>11</v>
      </c>
      <c r="D8" s="14" t="s">
        <v>31</v>
      </c>
      <c r="E8" s="36">
        <v>1610</v>
      </c>
      <c r="F8" s="50" t="s">
        <v>343</v>
      </c>
      <c r="G8" s="68">
        <f t="shared" si="0"/>
        <v>450</v>
      </c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>
        <v>450</v>
      </c>
      <c r="AP8" s="36"/>
      <c r="AQ8" s="36"/>
      <c r="AR8" s="36"/>
    </row>
    <row r="9" spans="1:44" ht="25.5" customHeight="1" x14ac:dyDescent="0.35">
      <c r="A9" s="8"/>
      <c r="B9" s="142"/>
      <c r="C9" s="140"/>
      <c r="D9" s="14" t="s">
        <v>32</v>
      </c>
      <c r="E9" s="36"/>
      <c r="F9" s="50" t="s">
        <v>344</v>
      </c>
      <c r="G9" s="68">
        <f t="shared" si="0"/>
        <v>1800</v>
      </c>
      <c r="H9" s="36"/>
      <c r="I9" s="36"/>
      <c r="J9" s="36"/>
      <c r="K9" s="36"/>
      <c r="L9" s="36"/>
      <c r="M9" s="36"/>
      <c r="N9" s="36">
        <v>1800</v>
      </c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</row>
    <row r="10" spans="1:44" ht="25.5" customHeight="1" x14ac:dyDescent="0.35">
      <c r="A10" s="8"/>
      <c r="B10" s="8"/>
      <c r="C10" s="1"/>
      <c r="D10" s="14" t="s">
        <v>12</v>
      </c>
      <c r="E10" s="36"/>
      <c r="F10" s="50" t="s">
        <v>230</v>
      </c>
      <c r="G10" s="68">
        <f t="shared" si="0"/>
        <v>30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>
        <v>30</v>
      </c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</row>
    <row r="11" spans="1:44" ht="89.25" customHeight="1" x14ac:dyDescent="0.35">
      <c r="A11" s="49" t="s">
        <v>338</v>
      </c>
      <c r="B11" s="141">
        <f>E11+E12</f>
        <v>46015</v>
      </c>
      <c r="C11" s="140" t="s">
        <v>18</v>
      </c>
      <c r="D11" s="14" t="s">
        <v>27</v>
      </c>
      <c r="E11" s="36">
        <v>42035</v>
      </c>
      <c r="F11" s="50" t="s">
        <v>345</v>
      </c>
      <c r="G11" s="68">
        <f t="shared" si="0"/>
        <v>2300</v>
      </c>
      <c r="H11" s="36"/>
      <c r="I11" s="36"/>
      <c r="J11" s="36"/>
      <c r="K11" s="36"/>
      <c r="L11" s="36"/>
      <c r="M11" s="36">
        <v>2300</v>
      </c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</row>
    <row r="12" spans="1:44" ht="25.5" customHeight="1" x14ac:dyDescent="0.35">
      <c r="A12" s="8"/>
      <c r="B12" s="142"/>
      <c r="C12" s="140"/>
      <c r="D12" s="14" t="s">
        <v>28</v>
      </c>
      <c r="E12" s="36">
        <v>3980</v>
      </c>
      <c r="F12" s="50" t="s">
        <v>346</v>
      </c>
      <c r="G12" s="68">
        <f t="shared" si="0"/>
        <v>500</v>
      </c>
      <c r="H12" s="36"/>
      <c r="I12" s="36"/>
      <c r="J12" s="36">
        <v>500</v>
      </c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</row>
    <row r="13" spans="1:44" ht="25.5" customHeight="1" x14ac:dyDescent="0.35">
      <c r="A13" s="8"/>
      <c r="B13" s="141">
        <f>E13+E14</f>
        <v>350</v>
      </c>
      <c r="C13" s="140" t="s">
        <v>42</v>
      </c>
      <c r="D13" s="14" t="s">
        <v>43</v>
      </c>
      <c r="E13" s="36">
        <v>350</v>
      </c>
      <c r="F13" s="50" t="s">
        <v>347</v>
      </c>
      <c r="G13" s="68">
        <f t="shared" si="0"/>
        <v>50</v>
      </c>
      <c r="H13" s="36"/>
      <c r="I13" s="36"/>
      <c r="J13" s="36"/>
      <c r="K13" s="36"/>
      <c r="L13" s="36"/>
      <c r="M13" s="36"/>
      <c r="N13" s="36"/>
      <c r="O13" s="36"/>
      <c r="P13" s="36">
        <v>50</v>
      </c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</row>
    <row r="14" spans="1:44" ht="55.5" customHeight="1" x14ac:dyDescent="0.35">
      <c r="A14" s="8"/>
      <c r="B14" s="142"/>
      <c r="C14" s="140"/>
      <c r="D14" s="14" t="s">
        <v>44</v>
      </c>
      <c r="E14" s="1"/>
      <c r="F14" s="50" t="s">
        <v>348</v>
      </c>
      <c r="G14" s="68">
        <f t="shared" si="0"/>
        <v>2131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>
        <v>2131</v>
      </c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</row>
    <row r="15" spans="1:44" ht="23.25" x14ac:dyDescent="0.35">
      <c r="A15" s="8"/>
      <c r="B15" s="8"/>
      <c r="C15" s="1"/>
      <c r="D15" s="14" t="s">
        <v>39</v>
      </c>
      <c r="E15" s="1"/>
      <c r="F15" s="50" t="s">
        <v>349</v>
      </c>
      <c r="G15" s="68">
        <f t="shared" si="0"/>
        <v>2000</v>
      </c>
      <c r="H15" s="36"/>
      <c r="I15" s="36"/>
      <c r="J15" s="36"/>
      <c r="K15" s="36"/>
      <c r="L15" s="36"/>
      <c r="M15" s="36">
        <v>2000</v>
      </c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</row>
    <row r="16" spans="1:44" ht="23.25" x14ac:dyDescent="0.35">
      <c r="A16" s="8"/>
      <c r="B16" s="16"/>
      <c r="C16" s="1"/>
      <c r="D16" s="14" t="s">
        <v>191</v>
      </c>
      <c r="E16" s="1"/>
      <c r="F16" s="50" t="s">
        <v>350</v>
      </c>
      <c r="G16" s="68">
        <f t="shared" si="0"/>
        <v>450</v>
      </c>
      <c r="H16" s="36"/>
      <c r="I16" s="36"/>
      <c r="J16" s="36"/>
      <c r="K16" s="36"/>
      <c r="L16" s="36">
        <v>450</v>
      </c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</row>
    <row r="17" spans="1:44" ht="65.25" customHeight="1" x14ac:dyDescent="0.35">
      <c r="A17" s="8"/>
      <c r="B17" s="8"/>
      <c r="C17" s="1"/>
      <c r="D17" s="14" t="s">
        <v>33</v>
      </c>
      <c r="E17" s="1"/>
      <c r="F17" s="50" t="s">
        <v>351</v>
      </c>
      <c r="G17" s="68">
        <f t="shared" si="0"/>
        <v>1000</v>
      </c>
      <c r="H17" s="36"/>
      <c r="I17" s="36"/>
      <c r="J17" s="36">
        <v>1000</v>
      </c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</row>
    <row r="18" spans="1:44" ht="21" x14ac:dyDescent="0.25">
      <c r="A18" s="8"/>
      <c r="B18" s="16"/>
      <c r="C18" s="1"/>
      <c r="D18" s="14" t="s">
        <v>47</v>
      </c>
      <c r="E18" s="1"/>
      <c r="F18" s="39"/>
      <c r="G18" s="68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</row>
    <row r="19" spans="1:44" ht="25.5" customHeight="1" x14ac:dyDescent="0.25">
      <c r="A19" s="8"/>
      <c r="B19" s="16"/>
      <c r="C19" s="1"/>
      <c r="D19" s="14" t="s">
        <v>40</v>
      </c>
      <c r="E19" s="1"/>
      <c r="F19" s="39"/>
      <c r="G19" s="68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</row>
    <row r="20" spans="1:44" ht="25.5" customHeight="1" x14ac:dyDescent="0.25">
      <c r="A20" s="8"/>
      <c r="B20" s="8"/>
      <c r="C20" s="1"/>
      <c r="D20" s="14" t="s">
        <v>41</v>
      </c>
      <c r="E20" s="1"/>
      <c r="F20" s="39"/>
      <c r="G20" s="68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</row>
    <row r="21" spans="1:44" ht="25.5" customHeight="1" x14ac:dyDescent="0.25">
      <c r="A21" s="8"/>
      <c r="B21" s="8"/>
      <c r="C21" s="1"/>
      <c r="D21" s="14" t="s">
        <v>65</v>
      </c>
      <c r="E21" s="1">
        <v>237.5</v>
      </c>
      <c r="F21" s="39"/>
      <c r="G21" s="68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</row>
    <row r="22" spans="1:44" ht="25.5" customHeight="1" x14ac:dyDescent="0.25">
      <c r="A22" s="8"/>
      <c r="B22" s="8"/>
      <c r="C22" s="1"/>
      <c r="D22" s="14" t="s">
        <v>61</v>
      </c>
      <c r="E22" s="1"/>
      <c r="F22" s="39"/>
      <c r="G22" s="68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</row>
    <row r="23" spans="1:44" ht="25.5" customHeight="1" x14ac:dyDescent="0.25">
      <c r="A23" s="8"/>
      <c r="B23" s="8"/>
      <c r="C23" s="1"/>
      <c r="D23" s="14" t="s">
        <v>66</v>
      </c>
      <c r="E23" s="1"/>
      <c r="F23" s="15"/>
      <c r="G23" s="68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</row>
    <row r="24" spans="1:44" ht="25.5" customHeight="1" x14ac:dyDescent="0.25">
      <c r="A24" s="8"/>
      <c r="B24" s="8"/>
      <c r="C24" s="1"/>
      <c r="D24" s="14" t="s">
        <v>90</v>
      </c>
      <c r="E24" s="1"/>
      <c r="F24" s="15"/>
      <c r="G24" s="68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</row>
    <row r="25" spans="1:44" ht="25.5" customHeight="1" x14ac:dyDescent="0.25">
      <c r="A25" s="8"/>
      <c r="B25" s="8"/>
      <c r="C25" s="1"/>
      <c r="D25" s="14" t="s">
        <v>196</v>
      </c>
      <c r="E25" s="1"/>
      <c r="F25" s="15"/>
      <c r="G25" s="68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</row>
    <row r="26" spans="1:44" ht="25.5" customHeight="1" x14ac:dyDescent="0.25">
      <c r="A26" s="8"/>
      <c r="B26" s="8"/>
      <c r="C26" s="1"/>
      <c r="D26" s="14" t="s">
        <v>301</v>
      </c>
      <c r="E26" s="1"/>
      <c r="F26" s="15"/>
      <c r="G26" s="68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</row>
    <row r="27" spans="1:44" ht="25.5" customHeight="1" x14ac:dyDescent="0.25">
      <c r="A27" s="8"/>
      <c r="B27" s="8"/>
      <c r="C27" s="1"/>
      <c r="D27" s="14" t="s">
        <v>375</v>
      </c>
      <c r="E27" s="1"/>
      <c r="F27" s="15"/>
      <c r="G27" s="68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</row>
    <row r="28" spans="1:44" ht="25.5" customHeight="1" x14ac:dyDescent="0.25">
      <c r="A28" s="8"/>
      <c r="B28" s="8"/>
      <c r="C28" s="1"/>
      <c r="D28" s="1"/>
      <c r="E28" s="1"/>
      <c r="F28" s="15"/>
      <c r="G28" s="68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</row>
    <row r="29" spans="1:44" ht="25.5" customHeight="1" x14ac:dyDescent="0.25">
      <c r="A29" s="8"/>
      <c r="B29" s="8"/>
      <c r="C29" s="1"/>
      <c r="D29" s="1"/>
      <c r="E29" s="1"/>
      <c r="F29" s="15"/>
      <c r="G29" s="68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</row>
    <row r="30" spans="1:44" ht="25.5" customHeight="1" x14ac:dyDescent="0.25">
      <c r="A30" s="8"/>
      <c r="B30" s="8"/>
      <c r="C30" s="1"/>
      <c r="D30" s="1"/>
      <c r="E30" s="1"/>
      <c r="F30" s="15"/>
      <c r="G30" s="68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</row>
    <row r="31" spans="1:44" ht="25.5" customHeight="1" x14ac:dyDescent="0.25">
      <c r="A31" s="8"/>
      <c r="B31" s="8"/>
      <c r="C31" s="1"/>
      <c r="D31" s="1"/>
      <c r="E31" s="1"/>
      <c r="F31" s="15"/>
      <c r="G31" s="68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</row>
    <row r="32" spans="1:44" ht="25.5" customHeight="1" x14ac:dyDescent="0.25">
      <c r="A32" s="8"/>
      <c r="B32" s="8"/>
      <c r="C32" s="1"/>
      <c r="D32" s="1"/>
      <c r="E32" s="1"/>
      <c r="F32" s="15"/>
      <c r="G32" s="68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</row>
    <row r="33" spans="1:44" ht="25.5" customHeight="1" x14ac:dyDescent="0.25">
      <c r="A33" s="8"/>
      <c r="B33" s="8"/>
      <c r="C33" s="1"/>
      <c r="D33" s="1"/>
      <c r="E33" s="1"/>
      <c r="F33" s="15"/>
      <c r="G33" s="68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</row>
    <row r="34" spans="1:44" ht="25.5" customHeight="1" x14ac:dyDescent="0.25">
      <c r="A34" s="8"/>
      <c r="B34" s="8"/>
      <c r="C34" s="1"/>
      <c r="D34" s="1"/>
      <c r="E34" s="1"/>
      <c r="F34" s="15"/>
      <c r="G34" s="68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</row>
    <row r="35" spans="1:44" ht="25.5" customHeight="1" x14ac:dyDescent="0.25">
      <c r="A35" s="8"/>
      <c r="B35" s="8"/>
      <c r="C35" s="1"/>
      <c r="D35" s="1"/>
      <c r="E35" s="1"/>
      <c r="F35" s="15"/>
      <c r="G35" s="68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</row>
    <row r="36" spans="1:44" ht="25.5" customHeight="1" x14ac:dyDescent="0.25">
      <c r="A36" s="8"/>
      <c r="B36" s="8"/>
      <c r="C36" s="1"/>
      <c r="D36" s="1"/>
      <c r="E36" s="1"/>
      <c r="F36" s="15"/>
      <c r="G36" s="68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</row>
    <row r="37" spans="1:44" ht="25.5" customHeight="1" thickBot="1" x14ac:dyDescent="0.3">
      <c r="A37" s="84"/>
      <c r="B37" s="84"/>
      <c r="C37" s="52"/>
      <c r="D37" s="52"/>
      <c r="E37" s="52"/>
      <c r="F37" s="52"/>
      <c r="G37" s="68">
        <f t="shared" si="0"/>
        <v>0</v>
      </c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</row>
    <row r="38" spans="1:44" ht="41.25" customHeight="1" thickBot="1" x14ac:dyDescent="0.3">
      <c r="A38" s="146" t="s">
        <v>1</v>
      </c>
      <c r="B38" s="147"/>
      <c r="C38" s="147"/>
      <c r="D38" s="147"/>
      <c r="E38" s="101">
        <f>SUM(E4:E37)</f>
        <v>63612</v>
      </c>
      <c r="F38" s="100"/>
      <c r="G38" s="102">
        <f>SUM(G4:G37)</f>
        <v>18211</v>
      </c>
      <c r="H38" s="102">
        <f>SUM(H4:H37)</f>
        <v>0</v>
      </c>
      <c r="I38" s="102">
        <f>SUM(I4:I37)</f>
        <v>0</v>
      </c>
      <c r="J38" s="102">
        <f t="shared" ref="J38:AL38" si="1">SUM(J4:J37)</f>
        <v>2500</v>
      </c>
      <c r="K38" s="102">
        <f t="shared" si="1"/>
        <v>0</v>
      </c>
      <c r="L38" s="102">
        <f t="shared" si="1"/>
        <v>450</v>
      </c>
      <c r="M38" s="102">
        <f t="shared" si="1"/>
        <v>5300</v>
      </c>
      <c r="N38" s="102">
        <f t="shared" si="1"/>
        <v>6800</v>
      </c>
      <c r="O38" s="102">
        <f t="shared" si="1"/>
        <v>0</v>
      </c>
      <c r="P38" s="102">
        <f t="shared" si="1"/>
        <v>50</v>
      </c>
      <c r="Q38" s="102">
        <f t="shared" si="1"/>
        <v>500</v>
      </c>
      <c r="R38" s="102">
        <f t="shared" si="1"/>
        <v>0</v>
      </c>
      <c r="S38" s="102">
        <f t="shared" si="1"/>
        <v>0</v>
      </c>
      <c r="T38" s="102">
        <f t="shared" si="1"/>
        <v>30</v>
      </c>
      <c r="U38" s="102">
        <f t="shared" si="1"/>
        <v>2131</v>
      </c>
      <c r="V38" s="102">
        <f t="shared" si="1"/>
        <v>0</v>
      </c>
      <c r="W38" s="102">
        <f t="shared" si="1"/>
        <v>0</v>
      </c>
      <c r="X38" s="102">
        <f t="shared" si="1"/>
        <v>0</v>
      </c>
      <c r="Y38" s="102">
        <f t="shared" si="1"/>
        <v>0</v>
      </c>
      <c r="Z38" s="102">
        <f t="shared" si="1"/>
        <v>0</v>
      </c>
      <c r="AA38" s="102">
        <f t="shared" si="1"/>
        <v>0</v>
      </c>
      <c r="AB38" s="102">
        <f t="shared" si="1"/>
        <v>0</v>
      </c>
      <c r="AC38" s="102">
        <f t="shared" si="1"/>
        <v>0</v>
      </c>
      <c r="AD38" s="102">
        <f t="shared" si="1"/>
        <v>0</v>
      </c>
      <c r="AE38" s="102">
        <f t="shared" si="1"/>
        <v>0</v>
      </c>
      <c r="AF38" s="102">
        <f t="shared" ref="AF38:AH38" si="2">SUM(AF4:AF37)</f>
        <v>0</v>
      </c>
      <c r="AG38" s="102">
        <f t="shared" si="2"/>
        <v>0</v>
      </c>
      <c r="AH38" s="102">
        <f t="shared" si="2"/>
        <v>0</v>
      </c>
      <c r="AI38" s="102">
        <f t="shared" si="1"/>
        <v>0</v>
      </c>
      <c r="AJ38" s="102">
        <f t="shared" si="1"/>
        <v>0</v>
      </c>
      <c r="AK38" s="102">
        <f t="shared" si="1"/>
        <v>0</v>
      </c>
      <c r="AL38" s="102">
        <f t="shared" si="1"/>
        <v>0</v>
      </c>
      <c r="AM38" s="102">
        <f t="shared" ref="AM38:AR38" si="3">SUM(AM4:AM37)</f>
        <v>0</v>
      </c>
      <c r="AN38" s="102">
        <f t="shared" si="3"/>
        <v>0</v>
      </c>
      <c r="AO38" s="102">
        <f t="shared" si="3"/>
        <v>450</v>
      </c>
      <c r="AP38" s="102">
        <f t="shared" si="3"/>
        <v>0</v>
      </c>
      <c r="AQ38" s="103">
        <f t="shared" si="3"/>
        <v>0</v>
      </c>
      <c r="AR38" s="103">
        <f t="shared" si="3"/>
        <v>0</v>
      </c>
    </row>
    <row r="40" spans="1:44" ht="30.75" customHeight="1" thickBot="1" x14ac:dyDescent="0.3"/>
    <row r="41" spans="1:44" ht="48.75" customHeight="1" x14ac:dyDescent="0.25">
      <c r="A41" s="28" t="s">
        <v>3</v>
      </c>
      <c r="B41" s="22"/>
      <c r="C41" s="34">
        <f>+E38</f>
        <v>63612</v>
      </c>
      <c r="D41" s="23"/>
    </row>
    <row r="42" spans="1:44" ht="46.5" customHeight="1" x14ac:dyDescent="0.25">
      <c r="A42" s="29" t="s">
        <v>4</v>
      </c>
      <c r="B42" s="19"/>
      <c r="C42" s="35">
        <f>G38</f>
        <v>18211</v>
      </c>
      <c r="D42" s="24"/>
    </row>
    <row r="43" spans="1:44" ht="46.5" customHeight="1" x14ac:dyDescent="0.25">
      <c r="A43" s="29" t="s">
        <v>5</v>
      </c>
      <c r="B43" s="19"/>
      <c r="C43" s="33">
        <f>+C41-C42</f>
        <v>45401</v>
      </c>
      <c r="D43" s="25"/>
    </row>
    <row r="44" spans="1:44" ht="51.75" customHeight="1" x14ac:dyDescent="0.25"/>
    <row r="45" spans="1:44" ht="46.5" customHeight="1" x14ac:dyDescent="0.25"/>
    <row r="46" spans="1:44" ht="34.5" customHeight="1" x14ac:dyDescent="0.25">
      <c r="Q46" t="s">
        <v>6</v>
      </c>
    </row>
    <row r="47" spans="1:44" ht="36.75" customHeight="1" x14ac:dyDescent="0.25"/>
    <row r="48" spans="1:44" ht="30" customHeight="1" x14ac:dyDescent="0.25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" right="0.15748031496062992" top="0.62992125984251968" bottom="0.82677165354330717" header="0.15748031496062992" footer="0"/>
  <pageSetup paperSize="9" scale="36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AR48"/>
  <sheetViews>
    <sheetView rightToLeft="1" topLeftCell="A11" zoomScale="78" zoomScaleNormal="78" workbookViewId="0">
      <selection activeCell="J24" sqref="F23:J24"/>
    </sheetView>
  </sheetViews>
  <sheetFormatPr defaultColWidth="19" defaultRowHeight="15" x14ac:dyDescent="0.25"/>
  <cols>
    <col min="1" max="1" width="21.7109375" bestFit="1" customWidth="1"/>
    <col min="2" max="2" width="14.5703125" bestFit="1" customWidth="1"/>
    <col min="4" max="4" width="41.85546875" bestFit="1" customWidth="1"/>
    <col min="6" max="6" width="80.140625" bestFit="1" customWidth="1"/>
    <col min="9" max="9" width="26.5703125" bestFit="1" customWidth="1"/>
    <col min="34" max="34" width="29.42578125" bestFit="1" customWidth="1"/>
  </cols>
  <sheetData>
    <row r="1" spans="1:44" ht="15.75" hidden="1" thickBot="1" x14ac:dyDescent="0.3"/>
    <row r="2" spans="1:44" ht="36.75" customHeight="1" thickBot="1" x14ac:dyDescent="0.35">
      <c r="A2" s="150" t="s">
        <v>82</v>
      </c>
      <c r="B2" s="151"/>
      <c r="C2" s="151"/>
      <c r="D2" s="151"/>
      <c r="E2" s="152"/>
      <c r="F2" s="134" t="s">
        <v>83</v>
      </c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4" s="21" customFormat="1" ht="63.75" thickBot="1" x14ac:dyDescent="0.4">
      <c r="A3" s="80" t="s">
        <v>34</v>
      </c>
      <c r="B3" s="81" t="s">
        <v>86</v>
      </c>
      <c r="C3" s="148" t="s">
        <v>37</v>
      </c>
      <c r="D3" s="149"/>
      <c r="E3" s="81" t="s">
        <v>0</v>
      </c>
      <c r="F3" s="104" t="s">
        <v>38</v>
      </c>
      <c r="G3" s="81" t="s">
        <v>2</v>
      </c>
      <c r="H3" s="81" t="s">
        <v>9</v>
      </c>
      <c r="I3" s="81" t="s">
        <v>56</v>
      </c>
      <c r="J3" s="81" t="s">
        <v>7</v>
      </c>
      <c r="K3" s="81" t="s">
        <v>14</v>
      </c>
      <c r="L3" s="81" t="s">
        <v>57</v>
      </c>
      <c r="M3" s="81" t="s">
        <v>29</v>
      </c>
      <c r="N3" s="81" t="s">
        <v>8</v>
      </c>
      <c r="O3" s="81" t="s">
        <v>10</v>
      </c>
      <c r="P3" s="81" t="s">
        <v>17</v>
      </c>
      <c r="Q3" s="81" t="s">
        <v>15</v>
      </c>
      <c r="R3" s="82" t="s">
        <v>19</v>
      </c>
      <c r="S3" s="82" t="s">
        <v>16</v>
      </c>
      <c r="T3" s="81" t="s">
        <v>20</v>
      </c>
      <c r="U3" s="81" t="s">
        <v>21</v>
      </c>
      <c r="V3" s="81" t="s">
        <v>22</v>
      </c>
      <c r="W3" s="81" t="s">
        <v>23</v>
      </c>
      <c r="X3" s="81" t="s">
        <v>24</v>
      </c>
      <c r="Y3" s="81" t="s">
        <v>30</v>
      </c>
      <c r="Z3" s="82" t="s">
        <v>35</v>
      </c>
      <c r="AA3" s="81" t="s">
        <v>36</v>
      </c>
      <c r="AB3" s="81" t="s">
        <v>45</v>
      </c>
      <c r="AC3" s="81" t="s">
        <v>46</v>
      </c>
      <c r="AD3" s="81" t="s">
        <v>123</v>
      </c>
      <c r="AE3" s="81" t="s">
        <v>72</v>
      </c>
      <c r="AF3" s="81" t="s">
        <v>77</v>
      </c>
      <c r="AG3" s="81" t="s">
        <v>78</v>
      </c>
      <c r="AH3" s="81" t="s">
        <v>79</v>
      </c>
      <c r="AI3" s="81" t="s">
        <v>48</v>
      </c>
      <c r="AJ3" s="81" t="s">
        <v>52</v>
      </c>
      <c r="AK3" s="81" t="s">
        <v>51</v>
      </c>
      <c r="AL3" s="81" t="s">
        <v>50</v>
      </c>
      <c r="AM3" s="81" t="s">
        <v>58</v>
      </c>
      <c r="AN3" s="81" t="s">
        <v>80</v>
      </c>
      <c r="AO3" s="81" t="s">
        <v>73</v>
      </c>
      <c r="AP3" s="81" t="s">
        <v>76</v>
      </c>
      <c r="AQ3" s="83" t="s">
        <v>269</v>
      </c>
      <c r="AR3" s="83" t="s">
        <v>378</v>
      </c>
    </row>
    <row r="4" spans="1:44" ht="25.5" customHeight="1" x14ac:dyDescent="0.35">
      <c r="A4" s="53"/>
      <c r="B4" s="53"/>
      <c r="C4" s="67"/>
      <c r="D4" s="51" t="s">
        <v>60</v>
      </c>
      <c r="E4" s="68">
        <f>'22'!C43</f>
        <v>45401</v>
      </c>
      <c r="F4" s="50" t="s">
        <v>352</v>
      </c>
      <c r="G4" s="68">
        <f>SUM(H4:AR4)</f>
        <v>500</v>
      </c>
      <c r="H4" s="68"/>
      <c r="I4" s="68"/>
      <c r="J4" s="68"/>
      <c r="K4" s="68"/>
      <c r="L4" s="68"/>
      <c r="M4" s="68"/>
      <c r="N4" s="68"/>
      <c r="O4" s="68"/>
      <c r="P4" s="68"/>
      <c r="Q4" s="68">
        <v>500</v>
      </c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</row>
    <row r="5" spans="1:44" ht="25.5" customHeight="1" x14ac:dyDescent="0.35">
      <c r="A5" s="8"/>
      <c r="B5" s="141">
        <f>E5+E6+E7</f>
        <v>0</v>
      </c>
      <c r="C5" s="140" t="s">
        <v>13</v>
      </c>
      <c r="D5" s="14" t="s">
        <v>124</v>
      </c>
      <c r="E5" s="36"/>
      <c r="F5" s="50" t="s">
        <v>353</v>
      </c>
      <c r="G5" s="68">
        <f t="shared" ref="G5:G37" si="0">SUM(H5:AR5)</f>
        <v>1000</v>
      </c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>
        <v>1000</v>
      </c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25.5" customHeight="1" x14ac:dyDescent="0.35">
      <c r="A6" s="8"/>
      <c r="B6" s="142"/>
      <c r="C6" s="140"/>
      <c r="D6" s="14" t="s">
        <v>26</v>
      </c>
      <c r="E6" s="36"/>
      <c r="F6" s="50" t="s">
        <v>354</v>
      </c>
      <c r="G6" s="68">
        <f t="shared" si="0"/>
        <v>2500</v>
      </c>
      <c r="H6" s="36"/>
      <c r="I6" s="36"/>
      <c r="J6" s="36">
        <v>2500</v>
      </c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</row>
    <row r="7" spans="1:44" ht="25.5" customHeight="1" x14ac:dyDescent="0.35">
      <c r="A7" s="8"/>
      <c r="B7" s="142"/>
      <c r="C7" s="140"/>
      <c r="D7" s="14" t="s">
        <v>59</v>
      </c>
      <c r="E7" s="36"/>
      <c r="F7" s="50" t="s">
        <v>355</v>
      </c>
      <c r="G7" s="68">
        <f t="shared" si="0"/>
        <v>2500</v>
      </c>
      <c r="H7" s="36"/>
      <c r="I7" s="36"/>
      <c r="J7" s="36">
        <v>2500</v>
      </c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</row>
    <row r="8" spans="1:44" ht="25.5" customHeight="1" x14ac:dyDescent="0.35">
      <c r="A8" s="8"/>
      <c r="B8" s="141">
        <f>E8+E9</f>
        <v>1110</v>
      </c>
      <c r="C8" s="140" t="s">
        <v>11</v>
      </c>
      <c r="D8" s="14" t="s">
        <v>31</v>
      </c>
      <c r="E8" s="36">
        <v>1110</v>
      </c>
      <c r="F8" s="50" t="s">
        <v>356</v>
      </c>
      <c r="G8" s="68">
        <f t="shared" si="0"/>
        <v>300</v>
      </c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>
        <v>300</v>
      </c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</row>
    <row r="9" spans="1:44" ht="25.5" customHeight="1" x14ac:dyDescent="0.35">
      <c r="A9" s="8"/>
      <c r="B9" s="142"/>
      <c r="C9" s="140"/>
      <c r="D9" s="14" t="s">
        <v>32</v>
      </c>
      <c r="E9" s="36"/>
      <c r="F9" s="50" t="s">
        <v>357</v>
      </c>
      <c r="G9" s="68">
        <f t="shared" si="0"/>
        <v>1400</v>
      </c>
      <c r="H9" s="36"/>
      <c r="I9" s="36"/>
      <c r="J9" s="36"/>
      <c r="K9" s="36"/>
      <c r="L9" s="36"/>
      <c r="M9" s="36"/>
      <c r="N9" s="36"/>
      <c r="O9" s="36"/>
      <c r="P9" s="36"/>
      <c r="Q9" s="36">
        <v>1400</v>
      </c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</row>
    <row r="10" spans="1:44" ht="25.5" customHeight="1" x14ac:dyDescent="0.35">
      <c r="A10" s="8"/>
      <c r="B10" s="8"/>
      <c r="C10" s="1"/>
      <c r="D10" s="14" t="s">
        <v>12</v>
      </c>
      <c r="E10" s="36"/>
      <c r="F10" s="50" t="s">
        <v>358</v>
      </c>
      <c r="G10" s="68">
        <f t="shared" si="0"/>
        <v>1871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>
        <v>1871</v>
      </c>
      <c r="AP10" s="36"/>
      <c r="AQ10" s="36"/>
      <c r="AR10" s="36"/>
    </row>
    <row r="11" spans="1:44" ht="25.5" customHeight="1" x14ac:dyDescent="0.35">
      <c r="A11" s="8" t="s">
        <v>377</v>
      </c>
      <c r="B11" s="141">
        <f>E11+E12</f>
        <v>22870</v>
      </c>
      <c r="C11" s="140" t="s">
        <v>18</v>
      </c>
      <c r="D11" s="14" t="s">
        <v>27</v>
      </c>
      <c r="E11" s="36">
        <v>21620</v>
      </c>
      <c r="F11" s="50" t="s">
        <v>359</v>
      </c>
      <c r="G11" s="68">
        <f t="shared" si="0"/>
        <v>500</v>
      </c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>
        <v>500</v>
      </c>
      <c r="AR11" s="36"/>
    </row>
    <row r="12" spans="1:44" ht="25.5" customHeight="1" x14ac:dyDescent="0.35">
      <c r="A12" s="8"/>
      <c r="B12" s="142"/>
      <c r="C12" s="140"/>
      <c r="D12" s="14" t="s">
        <v>28</v>
      </c>
      <c r="E12" s="36">
        <v>1250</v>
      </c>
      <c r="F12" s="50" t="s">
        <v>360</v>
      </c>
      <c r="G12" s="68">
        <f t="shared" si="0"/>
        <v>6460</v>
      </c>
      <c r="H12" s="36"/>
      <c r="I12" s="36"/>
      <c r="J12" s="36"/>
      <c r="K12" s="36"/>
      <c r="L12" s="36"/>
      <c r="M12" s="36"/>
      <c r="N12" s="36">
        <v>6460</v>
      </c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</row>
    <row r="13" spans="1:44" ht="25.5" customHeight="1" x14ac:dyDescent="0.35">
      <c r="A13" s="8"/>
      <c r="B13" s="141">
        <f>E13+E14</f>
        <v>300</v>
      </c>
      <c r="C13" s="140" t="s">
        <v>42</v>
      </c>
      <c r="D13" s="14" t="s">
        <v>43</v>
      </c>
      <c r="E13" s="36">
        <v>300</v>
      </c>
      <c r="F13" s="50" t="s">
        <v>361</v>
      </c>
      <c r="G13" s="68">
        <f t="shared" si="0"/>
        <v>40</v>
      </c>
      <c r="H13" s="36"/>
      <c r="I13" s="36"/>
      <c r="J13" s="36"/>
      <c r="K13" s="36"/>
      <c r="L13" s="36"/>
      <c r="M13" s="36"/>
      <c r="N13" s="36"/>
      <c r="O13" s="36">
        <v>40</v>
      </c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</row>
    <row r="14" spans="1:44" ht="55.5" customHeight="1" x14ac:dyDescent="0.35">
      <c r="A14" s="8"/>
      <c r="B14" s="142"/>
      <c r="C14" s="140"/>
      <c r="D14" s="14" t="s">
        <v>44</v>
      </c>
      <c r="E14" s="1"/>
      <c r="F14" s="50" t="s">
        <v>362</v>
      </c>
      <c r="G14" s="68">
        <f t="shared" si="0"/>
        <v>25000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>
        <v>25000</v>
      </c>
    </row>
    <row r="15" spans="1:44" ht="23.25" x14ac:dyDescent="0.35">
      <c r="A15" s="8"/>
      <c r="B15" s="8"/>
      <c r="C15" s="1"/>
      <c r="D15" s="14" t="s">
        <v>39</v>
      </c>
      <c r="E15" s="1"/>
      <c r="F15" s="50" t="s">
        <v>363</v>
      </c>
      <c r="G15" s="68">
        <f t="shared" si="0"/>
        <v>3000</v>
      </c>
      <c r="H15" s="36"/>
      <c r="I15" s="36"/>
      <c r="J15" s="36"/>
      <c r="K15" s="36"/>
      <c r="L15" s="36"/>
      <c r="M15" s="36"/>
      <c r="N15" s="36"/>
      <c r="O15" s="36"/>
      <c r="P15" s="36">
        <v>3000</v>
      </c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</row>
    <row r="16" spans="1:44" ht="23.25" x14ac:dyDescent="0.35">
      <c r="A16" s="8"/>
      <c r="B16" s="16"/>
      <c r="C16" s="1"/>
      <c r="D16" s="14" t="s">
        <v>191</v>
      </c>
      <c r="E16" s="1"/>
      <c r="F16" s="50" t="s">
        <v>364</v>
      </c>
      <c r="G16" s="68">
        <f t="shared" si="0"/>
        <v>1430</v>
      </c>
      <c r="H16" s="36"/>
      <c r="I16" s="36"/>
      <c r="J16" s="36"/>
      <c r="K16" s="36"/>
      <c r="L16" s="36"/>
      <c r="M16" s="36"/>
      <c r="N16" s="36">
        <v>1430</v>
      </c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</row>
    <row r="17" spans="1:44" ht="65.25" customHeight="1" x14ac:dyDescent="0.35">
      <c r="A17" s="8"/>
      <c r="B17" s="8"/>
      <c r="C17" s="1"/>
      <c r="D17" s="14" t="s">
        <v>33</v>
      </c>
      <c r="E17" s="1"/>
      <c r="F17" s="50" t="s">
        <v>365</v>
      </c>
      <c r="G17" s="68">
        <f t="shared" si="0"/>
        <v>510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>
        <v>510</v>
      </c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</row>
    <row r="18" spans="1:44" ht="23.25" x14ac:dyDescent="0.35">
      <c r="A18" s="8"/>
      <c r="B18" s="16"/>
      <c r="C18" s="1"/>
      <c r="D18" s="14" t="s">
        <v>47</v>
      </c>
      <c r="E18" s="1"/>
      <c r="F18" s="50" t="s">
        <v>366</v>
      </c>
      <c r="G18" s="68">
        <f t="shared" si="0"/>
        <v>400</v>
      </c>
      <c r="H18" s="36"/>
      <c r="I18" s="36"/>
      <c r="J18" s="36"/>
      <c r="K18" s="36"/>
      <c r="L18" s="36"/>
      <c r="M18" s="36"/>
      <c r="N18" s="36">
        <v>400</v>
      </c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</row>
    <row r="19" spans="1:44" ht="25.5" customHeight="1" x14ac:dyDescent="0.35">
      <c r="A19" s="8"/>
      <c r="B19" s="16"/>
      <c r="C19" s="1"/>
      <c r="D19" s="14" t="s">
        <v>40</v>
      </c>
      <c r="E19" s="1"/>
      <c r="F19" s="50" t="s">
        <v>367</v>
      </c>
      <c r="G19" s="68">
        <f t="shared" si="0"/>
        <v>250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>
        <v>250</v>
      </c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</row>
    <row r="20" spans="1:44" ht="25.5" customHeight="1" x14ac:dyDescent="0.35">
      <c r="A20" s="8"/>
      <c r="B20" s="8"/>
      <c r="C20" s="1"/>
      <c r="D20" s="14" t="s">
        <v>41</v>
      </c>
      <c r="E20" s="1"/>
      <c r="F20" s="50" t="s">
        <v>368</v>
      </c>
      <c r="G20" s="68">
        <f t="shared" si="0"/>
        <v>1170</v>
      </c>
      <c r="H20" s="36"/>
      <c r="I20" s="36"/>
      <c r="J20" s="36"/>
      <c r="K20" s="36"/>
      <c r="L20" s="36"/>
      <c r="M20" s="36"/>
      <c r="N20" s="36">
        <v>1170</v>
      </c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</row>
    <row r="21" spans="1:44" ht="25.5" customHeight="1" x14ac:dyDescent="0.35">
      <c r="A21" s="8"/>
      <c r="B21" s="8"/>
      <c r="C21" s="1"/>
      <c r="D21" s="14" t="s">
        <v>65</v>
      </c>
      <c r="E21" s="1">
        <v>280</v>
      </c>
      <c r="F21" s="50" t="s">
        <v>369</v>
      </c>
      <c r="G21" s="68">
        <f t="shared" si="0"/>
        <v>940</v>
      </c>
      <c r="H21" s="36"/>
      <c r="I21" s="36"/>
      <c r="J21" s="36"/>
      <c r="K21" s="36"/>
      <c r="L21" s="36"/>
      <c r="M21" s="36">
        <v>940</v>
      </c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</row>
    <row r="22" spans="1:44" ht="25.5" customHeight="1" x14ac:dyDescent="0.35">
      <c r="A22" s="8"/>
      <c r="B22" s="8"/>
      <c r="C22" s="1"/>
      <c r="D22" s="14" t="s">
        <v>61</v>
      </c>
      <c r="E22" s="1"/>
      <c r="F22" s="50" t="s">
        <v>370</v>
      </c>
      <c r="G22" s="68">
        <f t="shared" si="0"/>
        <v>55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>
        <v>55</v>
      </c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</row>
    <row r="23" spans="1:44" ht="25.5" customHeight="1" x14ac:dyDescent="0.35">
      <c r="A23" s="8"/>
      <c r="B23" s="8"/>
      <c r="C23" s="1"/>
      <c r="D23" s="14" t="s">
        <v>66</v>
      </c>
      <c r="E23" s="1"/>
      <c r="F23" s="50" t="s">
        <v>371</v>
      </c>
      <c r="G23" s="68">
        <f t="shared" si="0"/>
        <v>150</v>
      </c>
      <c r="H23" s="36"/>
      <c r="I23" s="36"/>
      <c r="J23" s="36"/>
      <c r="K23" s="36"/>
      <c r="L23" s="36">
        <v>150</v>
      </c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</row>
    <row r="24" spans="1:44" ht="25.5" customHeight="1" x14ac:dyDescent="0.35">
      <c r="A24" s="8"/>
      <c r="B24" s="8"/>
      <c r="C24" s="1"/>
      <c r="D24" s="14" t="s">
        <v>90</v>
      </c>
      <c r="E24" s="1"/>
      <c r="F24" s="50" t="s">
        <v>372</v>
      </c>
      <c r="G24" s="68">
        <f t="shared" si="0"/>
        <v>200</v>
      </c>
      <c r="H24" s="36"/>
      <c r="I24" s="36"/>
      <c r="J24" s="36">
        <v>200</v>
      </c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</row>
    <row r="25" spans="1:44" ht="25.5" customHeight="1" x14ac:dyDescent="0.35">
      <c r="A25" s="8"/>
      <c r="B25" s="8"/>
      <c r="C25" s="1"/>
      <c r="D25" s="14" t="s">
        <v>196</v>
      </c>
      <c r="E25" s="1"/>
      <c r="F25" s="50" t="s">
        <v>373</v>
      </c>
      <c r="G25" s="68">
        <f t="shared" si="0"/>
        <v>595</v>
      </c>
      <c r="H25" s="36"/>
      <c r="I25" s="36"/>
      <c r="J25" s="36"/>
      <c r="K25" s="36"/>
      <c r="L25" s="36"/>
      <c r="M25" s="36"/>
      <c r="N25" s="36">
        <v>595</v>
      </c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</row>
    <row r="26" spans="1:44" ht="25.5" customHeight="1" x14ac:dyDescent="0.35">
      <c r="A26" s="8"/>
      <c r="B26" s="8"/>
      <c r="C26" s="1"/>
      <c r="D26" s="14" t="s">
        <v>301</v>
      </c>
      <c r="E26" s="1"/>
      <c r="F26" s="50" t="s">
        <v>374</v>
      </c>
      <c r="G26" s="68">
        <f t="shared" si="0"/>
        <v>200</v>
      </c>
      <c r="H26" s="36"/>
      <c r="I26" s="36"/>
      <c r="J26" s="36"/>
      <c r="K26" s="36"/>
      <c r="L26" s="36"/>
      <c r="M26" s="36"/>
      <c r="N26" s="36"/>
      <c r="O26" s="36">
        <v>200</v>
      </c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</row>
    <row r="27" spans="1:44" ht="25.5" customHeight="1" x14ac:dyDescent="0.25">
      <c r="A27" s="8"/>
      <c r="B27" s="8"/>
      <c r="C27" s="105" t="s">
        <v>376</v>
      </c>
      <c r="D27" s="14" t="s">
        <v>375</v>
      </c>
      <c r="E27" s="1">
        <v>2358</v>
      </c>
      <c r="F27" s="15"/>
      <c r="G27" s="68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</row>
    <row r="28" spans="1:44" ht="25.5" customHeight="1" x14ac:dyDescent="0.25">
      <c r="A28" s="8"/>
      <c r="B28" s="8"/>
      <c r="C28" s="1"/>
      <c r="D28" s="1"/>
      <c r="E28" s="1"/>
      <c r="F28" s="15"/>
      <c r="G28" s="68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</row>
    <row r="29" spans="1:44" ht="25.5" customHeight="1" x14ac:dyDescent="0.25">
      <c r="A29" s="8"/>
      <c r="B29" s="8"/>
      <c r="C29" s="1"/>
      <c r="D29" s="1"/>
      <c r="E29" s="1"/>
      <c r="F29" s="15"/>
      <c r="G29" s="68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</row>
    <row r="30" spans="1:44" ht="25.5" customHeight="1" x14ac:dyDescent="0.25">
      <c r="A30" s="8"/>
      <c r="B30" s="8"/>
      <c r="C30" s="1"/>
      <c r="D30" s="1"/>
      <c r="E30" s="1"/>
      <c r="F30" s="15"/>
      <c r="G30" s="68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</row>
    <row r="31" spans="1:44" ht="25.5" customHeight="1" x14ac:dyDescent="0.25">
      <c r="A31" s="8"/>
      <c r="B31" s="8"/>
      <c r="C31" s="1"/>
      <c r="D31" s="1"/>
      <c r="E31" s="1"/>
      <c r="F31" s="15"/>
      <c r="G31" s="68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</row>
    <row r="32" spans="1:44" ht="25.5" customHeight="1" x14ac:dyDescent="0.25">
      <c r="A32" s="8"/>
      <c r="B32" s="8"/>
      <c r="C32" s="1"/>
      <c r="D32" s="1"/>
      <c r="E32" s="1"/>
      <c r="F32" s="15"/>
      <c r="G32" s="68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</row>
    <row r="33" spans="1:44" ht="25.5" customHeight="1" x14ac:dyDescent="0.25">
      <c r="A33" s="8"/>
      <c r="B33" s="8"/>
      <c r="C33" s="1"/>
      <c r="D33" s="1"/>
      <c r="E33" s="1"/>
      <c r="F33" s="15"/>
      <c r="G33" s="68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</row>
    <row r="34" spans="1:44" ht="25.5" customHeight="1" x14ac:dyDescent="0.25">
      <c r="A34" s="8"/>
      <c r="B34" s="8"/>
      <c r="C34" s="1"/>
      <c r="D34" s="1"/>
      <c r="E34" s="1"/>
      <c r="F34" s="15"/>
      <c r="G34" s="68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</row>
    <row r="35" spans="1:44" ht="25.5" customHeight="1" x14ac:dyDescent="0.25">
      <c r="A35" s="8"/>
      <c r="B35" s="8"/>
      <c r="C35" s="1"/>
      <c r="D35" s="1"/>
      <c r="E35" s="1"/>
      <c r="F35" s="15"/>
      <c r="G35" s="68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</row>
    <row r="36" spans="1:44" ht="25.5" customHeight="1" x14ac:dyDescent="0.25">
      <c r="A36" s="8"/>
      <c r="B36" s="8"/>
      <c r="C36" s="1"/>
      <c r="D36" s="1"/>
      <c r="E36" s="1"/>
      <c r="F36" s="15"/>
      <c r="G36" s="68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</row>
    <row r="37" spans="1:44" ht="25.5" customHeight="1" thickBot="1" x14ac:dyDescent="0.3">
      <c r="A37" s="84"/>
      <c r="B37" s="84"/>
      <c r="C37" s="52"/>
      <c r="D37" s="52"/>
      <c r="E37" s="52"/>
      <c r="F37" s="52"/>
      <c r="G37" s="68">
        <f t="shared" si="0"/>
        <v>0</v>
      </c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</row>
    <row r="38" spans="1:44" ht="41.25" customHeight="1" thickBot="1" x14ac:dyDescent="0.3">
      <c r="A38" s="146" t="s">
        <v>1</v>
      </c>
      <c r="B38" s="147"/>
      <c r="C38" s="147"/>
      <c r="D38" s="147"/>
      <c r="E38" s="101">
        <f>SUM(E4:E37)</f>
        <v>72319</v>
      </c>
      <c r="F38" s="100"/>
      <c r="G38" s="102">
        <f>SUM(G4:G37)</f>
        <v>50971</v>
      </c>
      <c r="H38" s="102">
        <f>SUM(H4:H37)</f>
        <v>0</v>
      </c>
      <c r="I38" s="102">
        <f>SUM(I4:I37)</f>
        <v>0</v>
      </c>
      <c r="J38" s="102">
        <f t="shared" ref="J38:AM38" si="1">SUM(J4:J37)</f>
        <v>5200</v>
      </c>
      <c r="K38" s="102">
        <f t="shared" si="1"/>
        <v>0</v>
      </c>
      <c r="L38" s="102">
        <f t="shared" si="1"/>
        <v>150</v>
      </c>
      <c r="M38" s="102">
        <f t="shared" si="1"/>
        <v>940</v>
      </c>
      <c r="N38" s="102">
        <f t="shared" si="1"/>
        <v>10055</v>
      </c>
      <c r="O38" s="102">
        <f t="shared" si="1"/>
        <v>240</v>
      </c>
      <c r="P38" s="102">
        <f t="shared" si="1"/>
        <v>3000</v>
      </c>
      <c r="Q38" s="102">
        <f t="shared" si="1"/>
        <v>1900</v>
      </c>
      <c r="R38" s="102">
        <f t="shared" si="1"/>
        <v>0</v>
      </c>
      <c r="S38" s="102">
        <f t="shared" si="1"/>
        <v>0</v>
      </c>
      <c r="T38" s="102">
        <f t="shared" si="1"/>
        <v>0</v>
      </c>
      <c r="U38" s="102">
        <f t="shared" si="1"/>
        <v>0</v>
      </c>
      <c r="V38" s="102">
        <f t="shared" si="1"/>
        <v>510</v>
      </c>
      <c r="W38" s="102">
        <f t="shared" si="1"/>
        <v>0</v>
      </c>
      <c r="X38" s="102">
        <f t="shared" si="1"/>
        <v>1000</v>
      </c>
      <c r="Y38" s="102">
        <f t="shared" si="1"/>
        <v>250</v>
      </c>
      <c r="Z38" s="102">
        <f t="shared" si="1"/>
        <v>0</v>
      </c>
      <c r="AA38" s="102">
        <f t="shared" si="1"/>
        <v>0</v>
      </c>
      <c r="AB38" s="102">
        <f t="shared" si="1"/>
        <v>0</v>
      </c>
      <c r="AC38" s="102">
        <f t="shared" si="1"/>
        <v>55</v>
      </c>
      <c r="AD38" s="102">
        <f t="shared" si="1"/>
        <v>0</v>
      </c>
      <c r="AE38" s="102">
        <f t="shared" si="1"/>
        <v>300</v>
      </c>
      <c r="AF38" s="102">
        <f t="shared" ref="AF38:AH38" si="2">SUM(AF4:AF37)</f>
        <v>0</v>
      </c>
      <c r="AG38" s="102">
        <f t="shared" si="2"/>
        <v>0</v>
      </c>
      <c r="AH38" s="102">
        <f t="shared" si="2"/>
        <v>0</v>
      </c>
      <c r="AI38" s="102">
        <f t="shared" si="1"/>
        <v>0</v>
      </c>
      <c r="AJ38" s="102">
        <f t="shared" si="1"/>
        <v>0</v>
      </c>
      <c r="AK38" s="102">
        <f t="shared" si="1"/>
        <v>0</v>
      </c>
      <c r="AL38" s="102">
        <f t="shared" si="1"/>
        <v>0</v>
      </c>
      <c r="AM38" s="102">
        <f t="shared" si="1"/>
        <v>0</v>
      </c>
      <c r="AN38" s="102">
        <f t="shared" ref="AN38:AO38" si="3">SUM(AN4:AN37)</f>
        <v>0</v>
      </c>
      <c r="AO38" s="102">
        <f t="shared" si="3"/>
        <v>1871</v>
      </c>
      <c r="AP38" s="102">
        <f t="shared" ref="AP38:AQ38" si="4">SUM(AP4:AP37)</f>
        <v>0</v>
      </c>
      <c r="AQ38" s="103">
        <f t="shared" si="4"/>
        <v>500</v>
      </c>
      <c r="AR38" s="103">
        <f t="shared" ref="AR38" si="5">SUM(AR4:AR37)</f>
        <v>25000</v>
      </c>
    </row>
    <row r="40" spans="1:44" ht="30.75" customHeight="1" thickBot="1" x14ac:dyDescent="0.3"/>
    <row r="41" spans="1:44" ht="48.75" customHeight="1" x14ac:dyDescent="0.25">
      <c r="A41" s="28" t="s">
        <v>3</v>
      </c>
      <c r="B41" s="22"/>
      <c r="C41" s="34">
        <f>+E38</f>
        <v>72319</v>
      </c>
      <c r="D41" s="23"/>
    </row>
    <row r="42" spans="1:44" ht="46.5" customHeight="1" x14ac:dyDescent="0.25">
      <c r="A42" s="29" t="s">
        <v>4</v>
      </c>
      <c r="B42" s="19"/>
      <c r="C42" s="35">
        <f>G38</f>
        <v>50971</v>
      </c>
      <c r="D42" s="24"/>
    </row>
    <row r="43" spans="1:44" ht="46.5" customHeight="1" x14ac:dyDescent="0.25">
      <c r="A43" s="29" t="s">
        <v>5</v>
      </c>
      <c r="B43" s="19"/>
      <c r="C43" s="33">
        <f>+C41-C42</f>
        <v>21348</v>
      </c>
      <c r="D43" s="25"/>
    </row>
    <row r="44" spans="1:44" ht="51.75" customHeight="1" x14ac:dyDescent="0.25"/>
    <row r="45" spans="1:44" ht="46.5" customHeight="1" x14ac:dyDescent="0.25"/>
    <row r="46" spans="1:44" ht="34.5" customHeight="1" x14ac:dyDescent="0.25">
      <c r="Q46" t="s">
        <v>6</v>
      </c>
    </row>
    <row r="47" spans="1:44" ht="36.75" customHeight="1" x14ac:dyDescent="0.25"/>
    <row r="48" spans="1:44" ht="30" customHeight="1" x14ac:dyDescent="0.25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" right="0" top="0" bottom="0" header="0.31496062992125984" footer="0.31496062992125984"/>
  <pageSetup paperSize="9" scale="42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AR48"/>
  <sheetViews>
    <sheetView rightToLeft="1" topLeftCell="D2" zoomScaleNormal="100" workbookViewId="0">
      <selection activeCell="F14" sqref="F14:J14"/>
    </sheetView>
  </sheetViews>
  <sheetFormatPr defaultColWidth="19" defaultRowHeight="15" x14ac:dyDescent="0.25"/>
  <cols>
    <col min="1" max="1" width="33" bestFit="1" customWidth="1"/>
    <col min="2" max="2" width="11.140625" bestFit="1" customWidth="1"/>
    <col min="4" max="4" width="41" bestFit="1" customWidth="1"/>
    <col min="6" max="6" width="72" bestFit="1" customWidth="1"/>
    <col min="9" max="9" width="26" bestFit="1" customWidth="1"/>
    <col min="34" max="34" width="28.28515625" bestFit="1" customWidth="1"/>
  </cols>
  <sheetData>
    <row r="1" spans="1:44" ht="15.75" hidden="1" thickBot="1" x14ac:dyDescent="0.3"/>
    <row r="2" spans="1:44" ht="36.75" customHeight="1" thickBot="1" x14ac:dyDescent="0.35">
      <c r="A2" s="150" t="s">
        <v>82</v>
      </c>
      <c r="B2" s="151"/>
      <c r="C2" s="151"/>
      <c r="D2" s="151"/>
      <c r="E2" s="152"/>
      <c r="F2" s="134" t="s">
        <v>83</v>
      </c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4" s="21" customFormat="1" ht="63.75" thickBot="1" x14ac:dyDescent="0.4">
      <c r="A3" s="80" t="s">
        <v>34</v>
      </c>
      <c r="B3" s="81" t="s">
        <v>86</v>
      </c>
      <c r="C3" s="148" t="s">
        <v>37</v>
      </c>
      <c r="D3" s="149"/>
      <c r="E3" s="81" t="s">
        <v>0</v>
      </c>
      <c r="F3" s="81" t="s">
        <v>38</v>
      </c>
      <c r="G3" s="81" t="s">
        <v>2</v>
      </c>
      <c r="H3" s="81" t="s">
        <v>9</v>
      </c>
      <c r="I3" s="81" t="s">
        <v>56</v>
      </c>
      <c r="J3" s="81" t="s">
        <v>7</v>
      </c>
      <c r="K3" s="81" t="s">
        <v>14</v>
      </c>
      <c r="L3" s="81" t="s">
        <v>57</v>
      </c>
      <c r="M3" s="81" t="s">
        <v>29</v>
      </c>
      <c r="N3" s="81" t="s">
        <v>8</v>
      </c>
      <c r="O3" s="81" t="s">
        <v>10</v>
      </c>
      <c r="P3" s="81" t="s">
        <v>17</v>
      </c>
      <c r="Q3" s="81" t="s">
        <v>15</v>
      </c>
      <c r="R3" s="82" t="s">
        <v>19</v>
      </c>
      <c r="S3" s="82" t="s">
        <v>16</v>
      </c>
      <c r="T3" s="81" t="s">
        <v>20</v>
      </c>
      <c r="U3" s="81" t="s">
        <v>21</v>
      </c>
      <c r="V3" s="81" t="s">
        <v>22</v>
      </c>
      <c r="W3" s="81" t="s">
        <v>23</v>
      </c>
      <c r="X3" s="81" t="s">
        <v>24</v>
      </c>
      <c r="Y3" s="81" t="s">
        <v>30</v>
      </c>
      <c r="Z3" s="82" t="s">
        <v>35</v>
      </c>
      <c r="AA3" s="81" t="s">
        <v>36</v>
      </c>
      <c r="AB3" s="81" t="s">
        <v>45</v>
      </c>
      <c r="AC3" s="81" t="s">
        <v>46</v>
      </c>
      <c r="AD3" s="81" t="s">
        <v>123</v>
      </c>
      <c r="AE3" s="81" t="s">
        <v>72</v>
      </c>
      <c r="AF3" s="81" t="s">
        <v>77</v>
      </c>
      <c r="AG3" s="81" t="s">
        <v>78</v>
      </c>
      <c r="AH3" s="81" t="s">
        <v>79</v>
      </c>
      <c r="AI3" s="81" t="s">
        <v>48</v>
      </c>
      <c r="AJ3" s="81" t="s">
        <v>52</v>
      </c>
      <c r="AK3" s="81" t="s">
        <v>51</v>
      </c>
      <c r="AL3" s="81" t="s">
        <v>50</v>
      </c>
      <c r="AM3" s="81" t="s">
        <v>58</v>
      </c>
      <c r="AN3" s="81" t="s">
        <v>80</v>
      </c>
      <c r="AO3" s="81" t="s">
        <v>73</v>
      </c>
      <c r="AP3" s="81" t="s">
        <v>76</v>
      </c>
      <c r="AQ3" s="83" t="s">
        <v>269</v>
      </c>
      <c r="AR3" s="83" t="s">
        <v>378</v>
      </c>
    </row>
    <row r="4" spans="1:44" ht="25.5" customHeight="1" x14ac:dyDescent="0.25">
      <c r="A4" s="53"/>
      <c r="B4" s="53"/>
      <c r="C4" s="67"/>
      <c r="D4" s="51" t="s">
        <v>60</v>
      </c>
      <c r="E4" s="68">
        <f>'23'!C43</f>
        <v>21348</v>
      </c>
      <c r="F4" s="39" t="s">
        <v>379</v>
      </c>
      <c r="G4" s="68">
        <f>SUM(H4:AR4)</f>
        <v>500</v>
      </c>
      <c r="H4" s="68"/>
      <c r="I4" s="68"/>
      <c r="J4" s="68"/>
      <c r="K4" s="68"/>
      <c r="L4" s="68"/>
      <c r="M4" s="68"/>
      <c r="N4" s="68"/>
      <c r="O4" s="68"/>
      <c r="P4" s="68"/>
      <c r="Q4" s="68">
        <v>500</v>
      </c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</row>
    <row r="5" spans="1:44" ht="25.5" customHeight="1" x14ac:dyDescent="0.25">
      <c r="A5" s="8"/>
      <c r="B5" s="141">
        <f>E5+E6+E7</f>
        <v>0</v>
      </c>
      <c r="C5" s="140" t="s">
        <v>13</v>
      </c>
      <c r="D5" s="14" t="s">
        <v>124</v>
      </c>
      <c r="E5" s="36"/>
      <c r="F5" s="39" t="s">
        <v>380</v>
      </c>
      <c r="G5" s="68">
        <f t="shared" ref="G5:G37" si="0">SUM(H5:AR5)</f>
        <v>1966.5</v>
      </c>
      <c r="H5" s="36"/>
      <c r="I5" s="36"/>
      <c r="J5" s="36"/>
      <c r="K5" s="36"/>
      <c r="L5" s="36"/>
      <c r="M5" s="36"/>
      <c r="N5" s="36">
        <v>1966.5</v>
      </c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25.5" customHeight="1" x14ac:dyDescent="0.25">
      <c r="A6" s="8"/>
      <c r="B6" s="142"/>
      <c r="C6" s="140"/>
      <c r="D6" s="14" t="s">
        <v>84</v>
      </c>
      <c r="E6" s="36"/>
      <c r="F6" s="39" t="s">
        <v>381</v>
      </c>
      <c r="G6" s="68">
        <f t="shared" si="0"/>
        <v>1150</v>
      </c>
      <c r="H6" s="36"/>
      <c r="I6" s="36"/>
      <c r="J6" s="36"/>
      <c r="K6" s="36"/>
      <c r="L6" s="36"/>
      <c r="M6" s="36"/>
      <c r="N6" s="36">
        <v>1150</v>
      </c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</row>
    <row r="7" spans="1:44" ht="25.5" customHeight="1" x14ac:dyDescent="0.25">
      <c r="A7" s="8"/>
      <c r="B7" s="142"/>
      <c r="C7" s="140"/>
      <c r="D7" s="14" t="s">
        <v>59</v>
      </c>
      <c r="E7" s="36"/>
      <c r="F7" s="39" t="s">
        <v>469</v>
      </c>
      <c r="G7" s="68">
        <f t="shared" si="0"/>
        <v>5000</v>
      </c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>
        <v>5000</v>
      </c>
      <c r="AL7" s="36"/>
      <c r="AM7" s="36"/>
      <c r="AN7" s="36"/>
      <c r="AO7" s="36"/>
      <c r="AP7" s="36"/>
      <c r="AQ7" s="36"/>
      <c r="AR7" s="36"/>
    </row>
    <row r="8" spans="1:44" ht="25.5" customHeight="1" x14ac:dyDescent="0.25">
      <c r="A8" s="8"/>
      <c r="B8" s="141">
        <f>E8+E9</f>
        <v>1520</v>
      </c>
      <c r="C8" s="140" t="s">
        <v>11</v>
      </c>
      <c r="D8" s="14" t="s">
        <v>31</v>
      </c>
      <c r="E8" s="36">
        <v>1520</v>
      </c>
      <c r="F8" s="39" t="s">
        <v>382</v>
      </c>
      <c r="G8" s="68">
        <f t="shared" si="0"/>
        <v>5000</v>
      </c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>
        <v>5000</v>
      </c>
      <c r="AO8" s="36"/>
      <c r="AP8" s="36"/>
      <c r="AQ8" s="36"/>
      <c r="AR8" s="36"/>
    </row>
    <row r="9" spans="1:44" ht="25.5" customHeight="1" x14ac:dyDescent="0.25">
      <c r="A9" s="8"/>
      <c r="B9" s="142"/>
      <c r="C9" s="140"/>
      <c r="D9" s="14" t="s">
        <v>32</v>
      </c>
      <c r="E9" s="36"/>
      <c r="F9" s="39" t="s">
        <v>383</v>
      </c>
      <c r="G9" s="68">
        <f t="shared" si="0"/>
        <v>700</v>
      </c>
      <c r="H9" s="36"/>
      <c r="I9" s="36"/>
      <c r="J9" s="36"/>
      <c r="K9" s="36"/>
      <c r="L9" s="36"/>
      <c r="M9" s="36"/>
      <c r="N9" s="36">
        <v>700</v>
      </c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</row>
    <row r="10" spans="1:44" ht="25.5" customHeight="1" x14ac:dyDescent="0.25">
      <c r="A10" s="8"/>
      <c r="B10" s="8"/>
      <c r="C10" s="1"/>
      <c r="D10" s="14" t="s">
        <v>12</v>
      </c>
      <c r="E10" s="36"/>
      <c r="F10" s="39" t="s">
        <v>384</v>
      </c>
      <c r="G10" s="68">
        <f t="shared" si="0"/>
        <v>120</v>
      </c>
      <c r="H10" s="36"/>
      <c r="I10" s="36"/>
      <c r="J10" s="36"/>
      <c r="K10" s="36"/>
      <c r="L10" s="36"/>
      <c r="M10" s="36"/>
      <c r="N10" s="36">
        <v>120</v>
      </c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</row>
    <row r="11" spans="1:44" ht="25.5" customHeight="1" x14ac:dyDescent="0.25">
      <c r="A11" s="8" t="s">
        <v>437</v>
      </c>
      <c r="B11" s="141">
        <f>E11+E12</f>
        <v>40062.5</v>
      </c>
      <c r="C11" s="140" t="s">
        <v>18</v>
      </c>
      <c r="D11" s="14" t="s">
        <v>27</v>
      </c>
      <c r="E11" s="36">
        <v>37365</v>
      </c>
      <c r="F11" s="39" t="s">
        <v>385</v>
      </c>
      <c r="G11" s="68">
        <f t="shared" si="0"/>
        <v>1095</v>
      </c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>
        <v>1095</v>
      </c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</row>
    <row r="12" spans="1:44" ht="25.5" customHeight="1" x14ac:dyDescent="0.25">
      <c r="A12" s="8"/>
      <c r="B12" s="142"/>
      <c r="C12" s="140"/>
      <c r="D12" s="14" t="s">
        <v>28</v>
      </c>
      <c r="E12" s="36">
        <v>2697.5</v>
      </c>
      <c r="F12" s="39" t="s">
        <v>386</v>
      </c>
      <c r="G12" s="68">
        <f t="shared" si="0"/>
        <v>3735</v>
      </c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>
        <v>3735</v>
      </c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</row>
    <row r="13" spans="1:44" ht="25.5" customHeight="1" x14ac:dyDescent="0.25">
      <c r="A13" s="8"/>
      <c r="B13" s="141">
        <f>E13+E14</f>
        <v>350</v>
      </c>
      <c r="C13" s="140" t="s">
        <v>42</v>
      </c>
      <c r="D13" s="14" t="s">
        <v>43</v>
      </c>
      <c r="E13" s="36">
        <v>350</v>
      </c>
      <c r="F13" s="39" t="s">
        <v>291</v>
      </c>
      <c r="G13" s="68">
        <f t="shared" si="0"/>
        <v>500</v>
      </c>
      <c r="H13" s="36"/>
      <c r="I13" s="36"/>
      <c r="J13" s="36">
        <v>500</v>
      </c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</row>
    <row r="14" spans="1:44" ht="55.5" customHeight="1" x14ac:dyDescent="0.25">
      <c r="A14" s="8"/>
      <c r="B14" s="142"/>
      <c r="C14" s="140"/>
      <c r="D14" s="14" t="s">
        <v>44</v>
      </c>
      <c r="E14" s="1"/>
      <c r="F14" s="39" t="s">
        <v>245</v>
      </c>
      <c r="G14" s="68">
        <f t="shared" si="0"/>
        <v>200</v>
      </c>
      <c r="H14" s="36"/>
      <c r="I14" s="36"/>
      <c r="J14" s="36">
        <v>200</v>
      </c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</row>
    <row r="15" spans="1:44" ht="21" x14ac:dyDescent="0.25">
      <c r="A15" s="8"/>
      <c r="B15" s="8"/>
      <c r="C15" s="1"/>
      <c r="D15" s="14" t="s">
        <v>39</v>
      </c>
      <c r="E15" s="1"/>
      <c r="F15" s="39" t="s">
        <v>387</v>
      </c>
      <c r="G15" s="68">
        <f t="shared" si="0"/>
        <v>700</v>
      </c>
      <c r="H15" s="36"/>
      <c r="I15" s="36"/>
      <c r="J15" s="36"/>
      <c r="K15" s="36"/>
      <c r="L15" s="36"/>
      <c r="M15" s="36"/>
      <c r="N15" s="36"/>
      <c r="O15" s="36"/>
      <c r="P15" s="36"/>
      <c r="Q15" s="36">
        <v>700</v>
      </c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</row>
    <row r="16" spans="1:44" ht="21" x14ac:dyDescent="0.25">
      <c r="A16" s="8"/>
      <c r="B16" s="16"/>
      <c r="C16" s="1"/>
      <c r="D16" s="14" t="s">
        <v>191</v>
      </c>
      <c r="E16" s="1"/>
      <c r="F16" s="39" t="s">
        <v>388</v>
      </c>
      <c r="G16" s="68">
        <f t="shared" si="0"/>
        <v>150</v>
      </c>
      <c r="H16" s="36"/>
      <c r="I16" s="36"/>
      <c r="J16" s="36"/>
      <c r="K16" s="36"/>
      <c r="L16" s="36">
        <v>150</v>
      </c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</row>
    <row r="17" spans="1:44" ht="65.25" customHeight="1" x14ac:dyDescent="0.25">
      <c r="A17" s="8"/>
      <c r="B17" s="8"/>
      <c r="C17" s="1"/>
      <c r="D17" s="14" t="s">
        <v>33</v>
      </c>
      <c r="E17" s="1"/>
      <c r="F17" s="39" t="s">
        <v>273</v>
      </c>
      <c r="G17" s="68">
        <f t="shared" si="0"/>
        <v>300</v>
      </c>
      <c r="H17" s="36"/>
      <c r="I17" s="36"/>
      <c r="J17" s="36">
        <v>300</v>
      </c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</row>
    <row r="18" spans="1:44" ht="21" x14ac:dyDescent="0.25">
      <c r="A18" s="8"/>
      <c r="B18" s="16"/>
      <c r="C18" s="1"/>
      <c r="D18" s="14" t="s">
        <v>47</v>
      </c>
      <c r="E18" s="1"/>
      <c r="F18" s="39" t="s">
        <v>220</v>
      </c>
      <c r="G18" s="68">
        <f t="shared" si="0"/>
        <v>500</v>
      </c>
      <c r="H18" s="36"/>
      <c r="I18" s="36"/>
      <c r="J18" s="36">
        <v>500</v>
      </c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</row>
    <row r="19" spans="1:44" ht="25.5" customHeight="1" x14ac:dyDescent="0.25">
      <c r="A19" s="8"/>
      <c r="B19" s="16"/>
      <c r="C19" s="1"/>
      <c r="D19" s="14" t="s">
        <v>40</v>
      </c>
      <c r="E19" s="1"/>
      <c r="F19" s="15"/>
      <c r="G19" s="68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</row>
    <row r="20" spans="1:44" ht="25.5" customHeight="1" x14ac:dyDescent="0.25">
      <c r="A20" s="8"/>
      <c r="B20" s="8"/>
      <c r="C20" s="1"/>
      <c r="D20" s="14" t="s">
        <v>41</v>
      </c>
      <c r="E20" s="1"/>
      <c r="F20" s="15"/>
      <c r="G20" s="68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</row>
    <row r="21" spans="1:44" ht="25.5" customHeight="1" x14ac:dyDescent="0.25">
      <c r="A21" s="8"/>
      <c r="B21" s="8"/>
      <c r="C21" s="1"/>
      <c r="D21" s="14" t="s">
        <v>65</v>
      </c>
      <c r="E21" s="1">
        <v>200</v>
      </c>
      <c r="F21" s="15"/>
      <c r="G21" s="68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</row>
    <row r="22" spans="1:44" ht="25.5" customHeight="1" x14ac:dyDescent="0.25">
      <c r="A22" s="8"/>
      <c r="B22" s="8"/>
      <c r="C22" s="1"/>
      <c r="D22" s="14" t="s">
        <v>61</v>
      </c>
      <c r="E22" s="1"/>
      <c r="F22" s="17"/>
      <c r="G22" s="68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</row>
    <row r="23" spans="1:44" ht="25.5" customHeight="1" x14ac:dyDescent="0.25">
      <c r="A23" s="8"/>
      <c r="B23" s="8"/>
      <c r="C23" s="1"/>
      <c r="D23" s="14" t="s">
        <v>66</v>
      </c>
      <c r="E23" s="1"/>
      <c r="F23" s="15"/>
      <c r="G23" s="68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</row>
    <row r="24" spans="1:44" ht="25.5" customHeight="1" x14ac:dyDescent="0.25">
      <c r="A24" s="8"/>
      <c r="B24" s="8"/>
      <c r="C24" s="1"/>
      <c r="D24" s="14" t="s">
        <v>90</v>
      </c>
      <c r="E24" s="1"/>
      <c r="F24" s="15"/>
      <c r="G24" s="68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</row>
    <row r="25" spans="1:44" ht="25.5" customHeight="1" x14ac:dyDescent="0.25">
      <c r="A25" s="8"/>
      <c r="B25" s="8"/>
      <c r="C25" s="1"/>
      <c r="D25" s="14" t="s">
        <v>196</v>
      </c>
      <c r="E25" s="1"/>
      <c r="F25" s="15"/>
      <c r="G25" s="68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</row>
    <row r="26" spans="1:44" ht="25.5" customHeight="1" x14ac:dyDescent="0.25">
      <c r="A26" s="8"/>
      <c r="B26" s="8"/>
      <c r="C26" s="1"/>
      <c r="D26" s="14" t="s">
        <v>301</v>
      </c>
      <c r="E26" s="1"/>
      <c r="F26" s="15"/>
      <c r="G26" s="68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</row>
    <row r="27" spans="1:44" ht="25.5" customHeight="1" x14ac:dyDescent="0.25">
      <c r="A27" s="8"/>
      <c r="B27" s="8"/>
      <c r="C27" s="1"/>
      <c r="D27" s="14" t="s">
        <v>375</v>
      </c>
      <c r="E27" s="1"/>
      <c r="F27" s="15"/>
      <c r="G27" s="68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</row>
    <row r="28" spans="1:44" ht="25.5" customHeight="1" x14ac:dyDescent="0.25">
      <c r="A28" s="8"/>
      <c r="B28" s="8"/>
      <c r="C28" s="1"/>
      <c r="D28" s="1"/>
      <c r="E28" s="1"/>
      <c r="F28" s="15"/>
      <c r="G28" s="68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</row>
    <row r="29" spans="1:44" ht="25.5" customHeight="1" x14ac:dyDescent="0.25">
      <c r="A29" s="8"/>
      <c r="B29" s="8"/>
      <c r="C29" s="1"/>
      <c r="D29" s="1"/>
      <c r="E29" s="1"/>
      <c r="F29" s="15"/>
      <c r="G29" s="68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</row>
    <row r="30" spans="1:44" ht="25.5" customHeight="1" x14ac:dyDescent="0.25">
      <c r="A30" s="8"/>
      <c r="B30" s="8"/>
      <c r="C30" s="1"/>
      <c r="D30" s="1"/>
      <c r="E30" s="1"/>
      <c r="F30" s="15"/>
      <c r="G30" s="68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</row>
    <row r="31" spans="1:44" ht="25.5" customHeight="1" x14ac:dyDescent="0.25">
      <c r="A31" s="8"/>
      <c r="B31" s="8"/>
      <c r="C31" s="1"/>
      <c r="D31" s="1"/>
      <c r="E31" s="1"/>
      <c r="F31" s="15"/>
      <c r="G31" s="68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</row>
    <row r="32" spans="1:44" ht="25.5" customHeight="1" x14ac:dyDescent="0.25">
      <c r="A32" s="8"/>
      <c r="B32" s="8"/>
      <c r="C32" s="1"/>
      <c r="D32" s="1"/>
      <c r="E32" s="1"/>
      <c r="F32" s="15"/>
      <c r="G32" s="68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</row>
    <row r="33" spans="1:44" ht="25.5" customHeight="1" x14ac:dyDescent="0.25">
      <c r="A33" s="8"/>
      <c r="B33" s="8"/>
      <c r="C33" s="1"/>
      <c r="D33" s="1"/>
      <c r="E33" s="1"/>
      <c r="F33" s="15"/>
      <c r="G33" s="68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</row>
    <row r="34" spans="1:44" ht="25.5" customHeight="1" x14ac:dyDescent="0.25">
      <c r="A34" s="8"/>
      <c r="B34" s="8"/>
      <c r="C34" s="1"/>
      <c r="D34" s="1"/>
      <c r="E34" s="1"/>
      <c r="F34" s="15"/>
      <c r="G34" s="68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</row>
    <row r="35" spans="1:44" ht="25.5" customHeight="1" x14ac:dyDescent="0.25">
      <c r="A35" s="8"/>
      <c r="B35" s="8"/>
      <c r="C35" s="1"/>
      <c r="D35" s="1"/>
      <c r="E35" s="1"/>
      <c r="F35" s="15"/>
      <c r="G35" s="68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</row>
    <row r="36" spans="1:44" ht="25.5" customHeight="1" x14ac:dyDescent="0.25">
      <c r="A36" s="8"/>
      <c r="B36" s="8"/>
      <c r="C36" s="1"/>
      <c r="D36" s="1"/>
      <c r="E36" s="1"/>
      <c r="F36" s="15"/>
      <c r="G36" s="68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</row>
    <row r="37" spans="1:44" ht="25.5" customHeight="1" thickBot="1" x14ac:dyDescent="0.3">
      <c r="A37" s="84"/>
      <c r="B37" s="84"/>
      <c r="C37" s="52"/>
      <c r="D37" s="52"/>
      <c r="E37" s="52"/>
      <c r="F37" s="52"/>
      <c r="G37" s="68">
        <f t="shared" si="0"/>
        <v>0</v>
      </c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</row>
    <row r="38" spans="1:44" ht="41.25" customHeight="1" thickBot="1" x14ac:dyDescent="0.3">
      <c r="A38" s="146" t="s">
        <v>1</v>
      </c>
      <c r="B38" s="147"/>
      <c r="C38" s="147"/>
      <c r="D38" s="147"/>
      <c r="E38" s="101">
        <f>SUM(E4:E37)</f>
        <v>63480.5</v>
      </c>
      <c r="F38" s="100"/>
      <c r="G38" s="102">
        <f>SUM(G4:G37)</f>
        <v>21616.5</v>
      </c>
      <c r="H38" s="102">
        <f>SUM(H4:H37)</f>
        <v>0</v>
      </c>
      <c r="I38" s="102">
        <f>SUM(I4:I37)</f>
        <v>0</v>
      </c>
      <c r="J38" s="102">
        <f t="shared" ref="J38:AM38" si="1">SUM(J4:J37)</f>
        <v>1500</v>
      </c>
      <c r="K38" s="102">
        <f t="shared" si="1"/>
        <v>0</v>
      </c>
      <c r="L38" s="102">
        <f t="shared" si="1"/>
        <v>150</v>
      </c>
      <c r="M38" s="102">
        <f t="shared" si="1"/>
        <v>0</v>
      </c>
      <c r="N38" s="102">
        <f t="shared" si="1"/>
        <v>3936.5</v>
      </c>
      <c r="O38" s="102">
        <f t="shared" si="1"/>
        <v>0</v>
      </c>
      <c r="P38" s="102">
        <f t="shared" si="1"/>
        <v>0</v>
      </c>
      <c r="Q38" s="102">
        <f t="shared" si="1"/>
        <v>1200</v>
      </c>
      <c r="R38" s="102">
        <f t="shared" si="1"/>
        <v>0</v>
      </c>
      <c r="S38" s="102">
        <f t="shared" si="1"/>
        <v>0</v>
      </c>
      <c r="T38" s="102">
        <f t="shared" si="1"/>
        <v>0</v>
      </c>
      <c r="U38" s="102">
        <f t="shared" si="1"/>
        <v>4830</v>
      </c>
      <c r="V38" s="102">
        <f t="shared" si="1"/>
        <v>0</v>
      </c>
      <c r="W38" s="102">
        <f t="shared" si="1"/>
        <v>0</v>
      </c>
      <c r="X38" s="102">
        <f t="shared" si="1"/>
        <v>0</v>
      </c>
      <c r="Y38" s="102">
        <f t="shared" si="1"/>
        <v>0</v>
      </c>
      <c r="Z38" s="102">
        <f t="shared" si="1"/>
        <v>0</v>
      </c>
      <c r="AA38" s="102">
        <f t="shared" si="1"/>
        <v>0</v>
      </c>
      <c r="AB38" s="102">
        <f t="shared" si="1"/>
        <v>0</v>
      </c>
      <c r="AC38" s="102">
        <f t="shared" si="1"/>
        <v>0</v>
      </c>
      <c r="AD38" s="102">
        <f t="shared" si="1"/>
        <v>0</v>
      </c>
      <c r="AE38" s="102">
        <f t="shared" si="1"/>
        <v>0</v>
      </c>
      <c r="AF38" s="102">
        <f t="shared" ref="AF38:AH38" si="2">SUM(AF4:AF37)</f>
        <v>0</v>
      </c>
      <c r="AG38" s="102">
        <f t="shared" si="2"/>
        <v>0</v>
      </c>
      <c r="AH38" s="102">
        <f t="shared" si="2"/>
        <v>0</v>
      </c>
      <c r="AI38" s="102">
        <f t="shared" si="1"/>
        <v>0</v>
      </c>
      <c r="AJ38" s="102">
        <f t="shared" si="1"/>
        <v>0</v>
      </c>
      <c r="AK38" s="102">
        <f t="shared" si="1"/>
        <v>5000</v>
      </c>
      <c r="AL38" s="102">
        <f t="shared" si="1"/>
        <v>0</v>
      </c>
      <c r="AM38" s="102">
        <f t="shared" si="1"/>
        <v>0</v>
      </c>
      <c r="AN38" s="102">
        <f t="shared" ref="AN38:AO38" si="3">SUM(AN4:AN37)</f>
        <v>5000</v>
      </c>
      <c r="AO38" s="102">
        <f t="shared" si="3"/>
        <v>0</v>
      </c>
      <c r="AP38" s="102">
        <f t="shared" ref="AP38:AQ38" si="4">SUM(AP4:AP37)</f>
        <v>0</v>
      </c>
      <c r="AQ38" s="103">
        <f t="shared" si="4"/>
        <v>0</v>
      </c>
      <c r="AR38" s="103">
        <f t="shared" ref="AR38" si="5">SUM(AR4:AR37)</f>
        <v>0</v>
      </c>
    </row>
    <row r="40" spans="1:44" ht="30.75" customHeight="1" thickBot="1" x14ac:dyDescent="0.3"/>
    <row r="41" spans="1:44" ht="48.75" customHeight="1" x14ac:dyDescent="0.25">
      <c r="A41" s="28" t="s">
        <v>3</v>
      </c>
      <c r="B41" s="22"/>
      <c r="C41" s="34">
        <f>+E38</f>
        <v>63480.5</v>
      </c>
      <c r="D41" s="23"/>
    </row>
    <row r="42" spans="1:44" ht="46.5" customHeight="1" x14ac:dyDescent="0.25">
      <c r="A42" s="29" t="s">
        <v>4</v>
      </c>
      <c r="B42" s="19"/>
      <c r="C42" s="35">
        <f>G38</f>
        <v>21616.5</v>
      </c>
      <c r="D42" s="24"/>
    </row>
    <row r="43" spans="1:44" ht="46.5" customHeight="1" x14ac:dyDescent="0.25">
      <c r="A43" s="29" t="s">
        <v>5</v>
      </c>
      <c r="B43" s="19"/>
      <c r="C43" s="33">
        <f>+C41-C42</f>
        <v>41864</v>
      </c>
      <c r="D43" s="25"/>
    </row>
    <row r="44" spans="1:44" ht="51.75" customHeight="1" x14ac:dyDescent="0.25"/>
    <row r="45" spans="1:44" ht="46.5" customHeight="1" x14ac:dyDescent="0.25"/>
    <row r="46" spans="1:44" ht="34.5" customHeight="1" x14ac:dyDescent="0.25">
      <c r="Q46" t="s">
        <v>6</v>
      </c>
    </row>
    <row r="47" spans="1:44" ht="36.75" customHeight="1" x14ac:dyDescent="0.25"/>
    <row r="48" spans="1:44" ht="30" customHeight="1" x14ac:dyDescent="0.25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1.6929133858267718" right="0.94488188976377963" top="0.39370078740157483" bottom="0.19685039370078741" header="0.39370078740157483" footer="0.19685039370078741"/>
  <pageSetup scale="31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A1:AR48"/>
  <sheetViews>
    <sheetView rightToLeft="1" topLeftCell="A2" zoomScale="93" zoomScaleNormal="93" workbookViewId="0">
      <selection activeCell="F13" sqref="F13"/>
    </sheetView>
  </sheetViews>
  <sheetFormatPr defaultColWidth="19" defaultRowHeight="15" x14ac:dyDescent="0.25"/>
  <cols>
    <col min="1" max="1" width="47.42578125" bestFit="1" customWidth="1"/>
    <col min="2" max="2" width="11.5703125" bestFit="1" customWidth="1"/>
    <col min="4" max="4" width="41.28515625" bestFit="1" customWidth="1"/>
    <col min="6" max="6" width="51.42578125" bestFit="1" customWidth="1"/>
    <col min="9" max="9" width="26.5703125" bestFit="1" customWidth="1"/>
    <col min="34" max="34" width="29.140625" bestFit="1" customWidth="1"/>
  </cols>
  <sheetData>
    <row r="1" spans="1:44" ht="15.75" hidden="1" thickBot="1" x14ac:dyDescent="0.3"/>
    <row r="2" spans="1:44" ht="36.75" customHeight="1" thickBot="1" x14ac:dyDescent="0.35">
      <c r="A2" s="150" t="s">
        <v>82</v>
      </c>
      <c r="B2" s="151"/>
      <c r="C2" s="151"/>
      <c r="D2" s="151"/>
      <c r="E2" s="152"/>
      <c r="F2" s="134" t="s">
        <v>83</v>
      </c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4" s="21" customFormat="1" ht="63.75" thickBot="1" x14ac:dyDescent="0.4">
      <c r="A3" s="80" t="s">
        <v>34</v>
      </c>
      <c r="B3" s="81" t="s">
        <v>86</v>
      </c>
      <c r="C3" s="148" t="s">
        <v>37</v>
      </c>
      <c r="D3" s="149"/>
      <c r="E3" s="81" t="s">
        <v>0</v>
      </c>
      <c r="F3" s="81" t="s">
        <v>38</v>
      </c>
      <c r="G3" s="81" t="s">
        <v>2</v>
      </c>
      <c r="H3" s="81" t="s">
        <v>9</v>
      </c>
      <c r="I3" s="81" t="s">
        <v>56</v>
      </c>
      <c r="J3" s="81" t="s">
        <v>7</v>
      </c>
      <c r="K3" s="81" t="s">
        <v>14</v>
      </c>
      <c r="L3" s="81" t="s">
        <v>57</v>
      </c>
      <c r="M3" s="81" t="s">
        <v>29</v>
      </c>
      <c r="N3" s="81" t="s">
        <v>8</v>
      </c>
      <c r="O3" s="81" t="s">
        <v>10</v>
      </c>
      <c r="P3" s="81" t="s">
        <v>17</v>
      </c>
      <c r="Q3" s="81" t="s">
        <v>15</v>
      </c>
      <c r="R3" s="82" t="s">
        <v>19</v>
      </c>
      <c r="S3" s="82" t="s">
        <v>16</v>
      </c>
      <c r="T3" s="81" t="s">
        <v>20</v>
      </c>
      <c r="U3" s="81" t="s">
        <v>21</v>
      </c>
      <c r="V3" s="81" t="s">
        <v>22</v>
      </c>
      <c r="W3" s="81" t="s">
        <v>23</v>
      </c>
      <c r="X3" s="81" t="s">
        <v>24</v>
      </c>
      <c r="Y3" s="81" t="s">
        <v>30</v>
      </c>
      <c r="Z3" s="82" t="s">
        <v>35</v>
      </c>
      <c r="AA3" s="81" t="s">
        <v>36</v>
      </c>
      <c r="AB3" s="81" t="s">
        <v>45</v>
      </c>
      <c r="AC3" s="81" t="s">
        <v>46</v>
      </c>
      <c r="AD3" s="81" t="s">
        <v>123</v>
      </c>
      <c r="AE3" s="81" t="s">
        <v>72</v>
      </c>
      <c r="AF3" s="81" t="s">
        <v>77</v>
      </c>
      <c r="AG3" s="81" t="s">
        <v>78</v>
      </c>
      <c r="AH3" s="81" t="s">
        <v>79</v>
      </c>
      <c r="AI3" s="81" t="s">
        <v>48</v>
      </c>
      <c r="AJ3" s="81" t="s">
        <v>52</v>
      </c>
      <c r="AK3" s="81" t="s">
        <v>51</v>
      </c>
      <c r="AL3" s="81" t="s">
        <v>50</v>
      </c>
      <c r="AM3" s="81" t="s">
        <v>58</v>
      </c>
      <c r="AN3" s="81" t="s">
        <v>80</v>
      </c>
      <c r="AO3" s="81" t="s">
        <v>73</v>
      </c>
      <c r="AP3" s="81" t="s">
        <v>76</v>
      </c>
      <c r="AQ3" s="83" t="s">
        <v>269</v>
      </c>
      <c r="AR3" s="83" t="s">
        <v>378</v>
      </c>
    </row>
    <row r="4" spans="1:44" ht="25.5" customHeight="1" x14ac:dyDescent="0.25">
      <c r="A4" s="53"/>
      <c r="B4" s="53"/>
      <c r="C4" s="67"/>
      <c r="D4" s="51" t="s">
        <v>60</v>
      </c>
      <c r="E4" s="68">
        <f>'24'!C43</f>
        <v>41864</v>
      </c>
      <c r="F4" s="39" t="s">
        <v>389</v>
      </c>
      <c r="G4" s="68">
        <f>SUM(H4:AR4)</f>
        <v>1000</v>
      </c>
      <c r="H4" s="68"/>
      <c r="I4" s="68"/>
      <c r="J4" s="68">
        <v>1000</v>
      </c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</row>
    <row r="5" spans="1:44" ht="25.5" customHeight="1" x14ac:dyDescent="0.25">
      <c r="A5" s="8"/>
      <c r="B5" s="141">
        <f>E5+E6+E7</f>
        <v>10000</v>
      </c>
      <c r="C5" s="140" t="s">
        <v>13</v>
      </c>
      <c r="D5" s="14" t="s">
        <v>438</v>
      </c>
      <c r="E5" s="36">
        <v>10000</v>
      </c>
      <c r="F5" s="39" t="s">
        <v>380</v>
      </c>
      <c r="G5" s="68">
        <f t="shared" ref="G5:G37" si="0">SUM(H5:AR5)</f>
        <v>547.5</v>
      </c>
      <c r="H5" s="36"/>
      <c r="I5" s="36"/>
      <c r="J5" s="36"/>
      <c r="K5" s="36"/>
      <c r="L5" s="36"/>
      <c r="M5" s="36"/>
      <c r="N5" s="36">
        <v>547.5</v>
      </c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25.5" customHeight="1" x14ac:dyDescent="0.25">
      <c r="A6" s="8"/>
      <c r="B6" s="142"/>
      <c r="C6" s="140"/>
      <c r="D6" s="14" t="s">
        <v>26</v>
      </c>
      <c r="E6" s="36"/>
      <c r="F6" s="39" t="s">
        <v>390</v>
      </c>
      <c r="G6" s="68">
        <f t="shared" si="0"/>
        <v>5161.5</v>
      </c>
      <c r="H6" s="36"/>
      <c r="I6" s="36"/>
      <c r="J6" s="36"/>
      <c r="K6" s="36"/>
      <c r="L6" s="36"/>
      <c r="M6" s="36"/>
      <c r="N6" s="36">
        <v>5161.5</v>
      </c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</row>
    <row r="7" spans="1:44" ht="25.5" customHeight="1" x14ac:dyDescent="0.25">
      <c r="A7" s="8"/>
      <c r="B7" s="142"/>
      <c r="C7" s="140"/>
      <c r="D7" s="14" t="s">
        <v>59</v>
      </c>
      <c r="E7" s="36"/>
      <c r="F7" s="39" t="s">
        <v>391</v>
      </c>
      <c r="G7" s="68">
        <f t="shared" si="0"/>
        <v>150</v>
      </c>
      <c r="H7" s="36"/>
      <c r="I7" s="36"/>
      <c r="J7" s="36"/>
      <c r="K7" s="36"/>
      <c r="L7" s="36"/>
      <c r="M7" s="36"/>
      <c r="N7" s="36">
        <v>150</v>
      </c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</row>
    <row r="8" spans="1:44" ht="25.5" customHeight="1" x14ac:dyDescent="0.25">
      <c r="A8" s="8"/>
      <c r="B8" s="141">
        <f>E8+E9</f>
        <v>550</v>
      </c>
      <c r="C8" s="140" t="s">
        <v>11</v>
      </c>
      <c r="D8" s="14" t="s">
        <v>31</v>
      </c>
      <c r="E8" s="36">
        <v>550</v>
      </c>
      <c r="F8" s="39" t="s">
        <v>392</v>
      </c>
      <c r="G8" s="68">
        <f t="shared" si="0"/>
        <v>288</v>
      </c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>
        <v>288</v>
      </c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</row>
    <row r="9" spans="1:44" ht="25.5" customHeight="1" x14ac:dyDescent="0.25">
      <c r="A9" s="8"/>
      <c r="B9" s="142"/>
      <c r="C9" s="140"/>
      <c r="D9" s="14" t="s">
        <v>32</v>
      </c>
      <c r="E9" s="36"/>
      <c r="F9" s="39" t="s">
        <v>393</v>
      </c>
      <c r="G9" s="68">
        <f t="shared" si="0"/>
        <v>420</v>
      </c>
      <c r="H9" s="36"/>
      <c r="I9" s="36"/>
      <c r="J9" s="36"/>
      <c r="K9" s="36"/>
      <c r="L9" s="36"/>
      <c r="M9" s="36"/>
      <c r="N9" s="36">
        <v>420</v>
      </c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</row>
    <row r="10" spans="1:44" ht="25.5" customHeight="1" x14ac:dyDescent="0.25">
      <c r="A10" s="8"/>
      <c r="B10" s="8"/>
      <c r="C10" s="1"/>
      <c r="D10" s="14" t="s">
        <v>12</v>
      </c>
      <c r="E10" s="36"/>
      <c r="F10" s="39" t="s">
        <v>394</v>
      </c>
      <c r="G10" s="68">
        <f t="shared" si="0"/>
        <v>520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>
        <v>520</v>
      </c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</row>
    <row r="11" spans="1:44" ht="25.5" customHeight="1" x14ac:dyDescent="0.25">
      <c r="A11" s="8" t="s">
        <v>439</v>
      </c>
      <c r="B11" s="141">
        <f>E11+E12</f>
        <v>9710</v>
      </c>
      <c r="C11" s="140" t="s">
        <v>18</v>
      </c>
      <c r="D11" s="14" t="s">
        <v>27</v>
      </c>
      <c r="E11" s="36">
        <v>8205</v>
      </c>
      <c r="F11" s="39" t="s">
        <v>395</v>
      </c>
      <c r="G11" s="68">
        <f t="shared" si="0"/>
        <v>230</v>
      </c>
      <c r="H11" s="36"/>
      <c r="I11" s="36"/>
      <c r="J11" s="36"/>
      <c r="K11" s="36"/>
      <c r="L11" s="36"/>
      <c r="M11" s="36"/>
      <c r="N11" s="36"/>
      <c r="O11" s="36"/>
      <c r="P11" s="36">
        <v>230</v>
      </c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</row>
    <row r="12" spans="1:44" ht="25.5" customHeight="1" x14ac:dyDescent="0.25">
      <c r="A12" s="8"/>
      <c r="B12" s="142"/>
      <c r="C12" s="140"/>
      <c r="D12" s="14" t="s">
        <v>28</v>
      </c>
      <c r="E12" s="36">
        <v>1505</v>
      </c>
      <c r="F12" s="39" t="s">
        <v>396</v>
      </c>
      <c r="G12" s="68">
        <f t="shared" si="0"/>
        <v>50</v>
      </c>
      <c r="H12" s="36"/>
      <c r="I12" s="36"/>
      <c r="J12" s="36"/>
      <c r="K12" s="36"/>
      <c r="L12" s="36"/>
      <c r="M12" s="36"/>
      <c r="N12" s="36"/>
      <c r="O12" s="36"/>
      <c r="P12" s="36">
        <v>50</v>
      </c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</row>
    <row r="13" spans="1:44" ht="25.5" customHeight="1" x14ac:dyDescent="0.25">
      <c r="A13" s="8"/>
      <c r="B13" s="141">
        <f>E13+E14</f>
        <v>0</v>
      </c>
      <c r="C13" s="140" t="s">
        <v>42</v>
      </c>
      <c r="D13" s="14" t="s">
        <v>43</v>
      </c>
      <c r="E13" s="36"/>
      <c r="F13" s="39" t="s">
        <v>397</v>
      </c>
      <c r="G13" s="68">
        <f t="shared" si="0"/>
        <v>820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>
        <v>820</v>
      </c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</row>
    <row r="14" spans="1:44" ht="55.5" customHeight="1" x14ac:dyDescent="0.25">
      <c r="A14" s="8"/>
      <c r="B14" s="142"/>
      <c r="C14" s="140"/>
      <c r="D14" s="14" t="s">
        <v>44</v>
      </c>
      <c r="E14" s="1"/>
      <c r="F14" s="39" t="s">
        <v>256</v>
      </c>
      <c r="G14" s="68">
        <f t="shared" si="0"/>
        <v>500</v>
      </c>
      <c r="H14" s="36"/>
      <c r="I14" s="36"/>
      <c r="J14" s="36">
        <v>500</v>
      </c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</row>
    <row r="15" spans="1:44" ht="21" x14ac:dyDescent="0.25">
      <c r="A15" s="8"/>
      <c r="B15" s="8"/>
      <c r="C15" s="1"/>
      <c r="D15" s="14" t="s">
        <v>39</v>
      </c>
      <c r="E15" s="1"/>
      <c r="F15" s="39" t="s">
        <v>398</v>
      </c>
      <c r="G15" s="68">
        <f t="shared" si="0"/>
        <v>725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>
        <v>725</v>
      </c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</row>
    <row r="16" spans="1:44" ht="21" x14ac:dyDescent="0.25">
      <c r="A16" s="8"/>
      <c r="B16" s="16"/>
      <c r="C16" s="1"/>
      <c r="D16" s="14" t="s">
        <v>191</v>
      </c>
      <c r="E16" s="1"/>
      <c r="F16" s="39" t="s">
        <v>399</v>
      </c>
      <c r="G16" s="68">
        <f t="shared" si="0"/>
        <v>200</v>
      </c>
      <c r="H16" s="36"/>
      <c r="I16" s="36"/>
      <c r="J16" s="36">
        <v>200</v>
      </c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</row>
    <row r="17" spans="1:44" ht="65.25" customHeight="1" x14ac:dyDescent="0.25">
      <c r="A17" s="8"/>
      <c r="B17" s="8"/>
      <c r="C17" s="1"/>
      <c r="D17" s="14" t="s">
        <v>33</v>
      </c>
      <c r="E17" s="1"/>
      <c r="F17" s="39" t="s">
        <v>400</v>
      </c>
      <c r="G17" s="68">
        <f t="shared" si="0"/>
        <v>40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>
        <v>40</v>
      </c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</row>
    <row r="18" spans="1:44" ht="21" x14ac:dyDescent="0.25">
      <c r="A18" s="8"/>
      <c r="B18" s="16"/>
      <c r="C18" s="1"/>
      <c r="D18" s="14" t="s">
        <v>47</v>
      </c>
      <c r="E18" s="1"/>
      <c r="F18" s="39" t="s">
        <v>401</v>
      </c>
      <c r="G18" s="68">
        <f t="shared" si="0"/>
        <v>1650</v>
      </c>
      <c r="H18" s="36"/>
      <c r="I18" s="36"/>
      <c r="J18" s="36"/>
      <c r="K18" s="36"/>
      <c r="L18" s="36"/>
      <c r="M18" s="36"/>
      <c r="N18" s="36">
        <v>1650</v>
      </c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</row>
    <row r="19" spans="1:44" ht="25.5" customHeight="1" x14ac:dyDescent="0.25">
      <c r="A19" s="8"/>
      <c r="B19" s="16"/>
      <c r="C19" s="1"/>
      <c r="D19" s="14" t="s">
        <v>40</v>
      </c>
      <c r="E19" s="1"/>
      <c r="F19" s="39"/>
      <c r="G19" s="68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</row>
    <row r="20" spans="1:44" ht="25.5" customHeight="1" x14ac:dyDescent="0.25">
      <c r="A20" s="8"/>
      <c r="B20" s="8"/>
      <c r="C20" s="1"/>
      <c r="D20" s="14" t="s">
        <v>41</v>
      </c>
      <c r="E20" s="1"/>
      <c r="F20" s="39"/>
      <c r="G20" s="68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</row>
    <row r="21" spans="1:44" ht="25.5" customHeight="1" x14ac:dyDescent="0.25">
      <c r="A21" s="8"/>
      <c r="B21" s="8"/>
      <c r="C21" s="1"/>
      <c r="D21" s="14" t="s">
        <v>65</v>
      </c>
      <c r="E21" s="1">
        <v>230</v>
      </c>
      <c r="F21" s="39"/>
      <c r="G21" s="68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</row>
    <row r="22" spans="1:44" ht="25.5" customHeight="1" x14ac:dyDescent="0.25">
      <c r="A22" s="8"/>
      <c r="B22" s="8"/>
      <c r="C22" s="1"/>
      <c r="D22" s="14" t="s">
        <v>61</v>
      </c>
      <c r="E22" s="1"/>
      <c r="F22" s="17"/>
      <c r="G22" s="68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</row>
    <row r="23" spans="1:44" ht="25.5" customHeight="1" x14ac:dyDescent="0.25">
      <c r="A23" s="8"/>
      <c r="B23" s="8"/>
      <c r="C23" s="1"/>
      <c r="D23" s="14" t="s">
        <v>66</v>
      </c>
      <c r="E23" s="1"/>
      <c r="F23" s="15"/>
      <c r="G23" s="68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</row>
    <row r="24" spans="1:44" ht="25.5" customHeight="1" x14ac:dyDescent="0.25">
      <c r="A24" s="8"/>
      <c r="B24" s="8" t="s">
        <v>85</v>
      </c>
      <c r="C24" s="1"/>
      <c r="D24" s="14" t="s">
        <v>90</v>
      </c>
      <c r="E24" s="1"/>
      <c r="F24" s="15"/>
      <c r="G24" s="68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</row>
    <row r="25" spans="1:44" ht="25.5" customHeight="1" x14ac:dyDescent="0.25">
      <c r="A25" s="8"/>
      <c r="B25" s="8"/>
      <c r="C25" s="1"/>
      <c r="D25" s="14" t="s">
        <v>196</v>
      </c>
      <c r="E25" s="1"/>
      <c r="F25" s="15"/>
      <c r="G25" s="68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</row>
    <row r="26" spans="1:44" ht="25.5" customHeight="1" x14ac:dyDescent="0.25">
      <c r="A26" s="8"/>
      <c r="B26" s="8"/>
      <c r="C26" s="1"/>
      <c r="D26" s="14" t="s">
        <v>301</v>
      </c>
      <c r="E26" s="1"/>
      <c r="F26" s="15"/>
      <c r="G26" s="68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</row>
    <row r="27" spans="1:44" ht="25.5" customHeight="1" x14ac:dyDescent="0.25">
      <c r="A27" s="8"/>
      <c r="B27" s="8"/>
      <c r="C27" s="1"/>
      <c r="D27" s="14" t="s">
        <v>375</v>
      </c>
      <c r="E27" s="1"/>
      <c r="F27" s="15"/>
      <c r="G27" s="68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</row>
    <row r="28" spans="1:44" ht="25.5" customHeight="1" x14ac:dyDescent="0.25">
      <c r="A28" s="8"/>
      <c r="B28" s="8"/>
      <c r="C28" s="1"/>
      <c r="D28" s="1"/>
      <c r="E28" s="1"/>
      <c r="F28" s="15"/>
      <c r="G28" s="68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</row>
    <row r="29" spans="1:44" ht="25.5" customHeight="1" x14ac:dyDescent="0.25">
      <c r="A29" s="8"/>
      <c r="B29" s="8"/>
      <c r="C29" s="1"/>
      <c r="D29" s="1"/>
      <c r="E29" s="1"/>
      <c r="F29" s="15"/>
      <c r="G29" s="68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</row>
    <row r="30" spans="1:44" ht="25.5" customHeight="1" x14ac:dyDescent="0.25">
      <c r="A30" s="8"/>
      <c r="B30" s="8"/>
      <c r="C30" s="1"/>
      <c r="D30" s="1"/>
      <c r="E30" s="1"/>
      <c r="F30" s="15"/>
      <c r="G30" s="68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</row>
    <row r="31" spans="1:44" ht="25.5" customHeight="1" x14ac:dyDescent="0.25">
      <c r="A31" s="8"/>
      <c r="B31" s="8"/>
      <c r="C31" s="1"/>
      <c r="D31" s="1"/>
      <c r="E31" s="1"/>
      <c r="F31" s="15"/>
      <c r="G31" s="68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</row>
    <row r="32" spans="1:44" ht="25.5" customHeight="1" x14ac:dyDescent="0.25">
      <c r="A32" s="8"/>
      <c r="B32" s="8"/>
      <c r="C32" s="1"/>
      <c r="D32" s="1"/>
      <c r="E32" s="1"/>
      <c r="F32" s="15"/>
      <c r="G32" s="68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</row>
    <row r="33" spans="1:44" ht="25.5" customHeight="1" x14ac:dyDescent="0.25">
      <c r="A33" s="8"/>
      <c r="B33" s="8"/>
      <c r="C33" s="1"/>
      <c r="D33" s="1"/>
      <c r="E33" s="1"/>
      <c r="F33" s="15"/>
      <c r="G33" s="68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</row>
    <row r="34" spans="1:44" ht="25.5" customHeight="1" x14ac:dyDescent="0.25">
      <c r="A34" s="8"/>
      <c r="B34" s="8"/>
      <c r="C34" s="1"/>
      <c r="D34" s="1"/>
      <c r="E34" s="1"/>
      <c r="F34" s="15"/>
      <c r="G34" s="68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</row>
    <row r="35" spans="1:44" ht="25.5" customHeight="1" x14ac:dyDescent="0.25">
      <c r="A35" s="8"/>
      <c r="B35" s="8"/>
      <c r="C35" s="1"/>
      <c r="D35" s="1"/>
      <c r="E35" s="1"/>
      <c r="F35" s="15"/>
      <c r="G35" s="68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</row>
    <row r="36" spans="1:44" ht="25.5" customHeight="1" x14ac:dyDescent="0.25">
      <c r="A36" s="8"/>
      <c r="B36" s="8"/>
      <c r="C36" s="1"/>
      <c r="D36" s="1"/>
      <c r="E36" s="1"/>
      <c r="F36" s="15"/>
      <c r="G36" s="68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</row>
    <row r="37" spans="1:44" ht="25.5" customHeight="1" thickBot="1" x14ac:dyDescent="0.3">
      <c r="A37" s="84"/>
      <c r="B37" s="84"/>
      <c r="C37" s="52"/>
      <c r="D37" s="52"/>
      <c r="E37" s="52"/>
      <c r="F37" s="52"/>
      <c r="G37" s="68">
        <f t="shared" si="0"/>
        <v>0</v>
      </c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</row>
    <row r="38" spans="1:44" ht="41.25" customHeight="1" thickBot="1" x14ac:dyDescent="0.3">
      <c r="A38" s="146" t="s">
        <v>1</v>
      </c>
      <c r="B38" s="147"/>
      <c r="C38" s="147"/>
      <c r="D38" s="147"/>
      <c r="E38" s="101">
        <f>SUM(E4:E37)</f>
        <v>62354</v>
      </c>
      <c r="F38" s="100"/>
      <c r="G38" s="102">
        <f>SUM(G4:G37)</f>
        <v>12302</v>
      </c>
      <c r="H38" s="102">
        <f>SUM(H4:H37)</f>
        <v>0</v>
      </c>
      <c r="I38" s="102">
        <f>SUM(I4:I37)</f>
        <v>0</v>
      </c>
      <c r="J38" s="102">
        <f t="shared" ref="J38:AM38" si="1">SUM(J4:J37)</f>
        <v>1700</v>
      </c>
      <c r="K38" s="102">
        <f t="shared" si="1"/>
        <v>0</v>
      </c>
      <c r="L38" s="102">
        <f t="shared" si="1"/>
        <v>0</v>
      </c>
      <c r="M38" s="102">
        <f t="shared" si="1"/>
        <v>0</v>
      </c>
      <c r="N38" s="102">
        <f t="shared" si="1"/>
        <v>7929</v>
      </c>
      <c r="O38" s="102">
        <f t="shared" si="1"/>
        <v>0</v>
      </c>
      <c r="P38" s="102">
        <f t="shared" si="1"/>
        <v>280</v>
      </c>
      <c r="Q38" s="102">
        <f t="shared" si="1"/>
        <v>0</v>
      </c>
      <c r="R38" s="102">
        <f t="shared" si="1"/>
        <v>0</v>
      </c>
      <c r="S38" s="102">
        <f t="shared" si="1"/>
        <v>0</v>
      </c>
      <c r="T38" s="102">
        <f t="shared" si="1"/>
        <v>765</v>
      </c>
      <c r="U38" s="102">
        <f t="shared" si="1"/>
        <v>820</v>
      </c>
      <c r="V38" s="102">
        <f t="shared" si="1"/>
        <v>0</v>
      </c>
      <c r="W38" s="102">
        <f t="shared" si="1"/>
        <v>0</v>
      </c>
      <c r="X38" s="102">
        <f t="shared" si="1"/>
        <v>0</v>
      </c>
      <c r="Y38" s="102">
        <f t="shared" si="1"/>
        <v>0</v>
      </c>
      <c r="Z38" s="102">
        <f t="shared" si="1"/>
        <v>0</v>
      </c>
      <c r="AA38" s="102">
        <f t="shared" si="1"/>
        <v>0</v>
      </c>
      <c r="AB38" s="102">
        <f t="shared" si="1"/>
        <v>0</v>
      </c>
      <c r="AC38" s="102">
        <f t="shared" si="1"/>
        <v>808</v>
      </c>
      <c r="AD38" s="102">
        <f t="shared" si="1"/>
        <v>0</v>
      </c>
      <c r="AE38" s="102">
        <f t="shared" si="1"/>
        <v>0</v>
      </c>
      <c r="AF38" s="102">
        <f t="shared" ref="AF38:AH38" si="2">SUM(AF4:AF37)</f>
        <v>0</v>
      </c>
      <c r="AG38" s="102">
        <f t="shared" si="2"/>
        <v>0</v>
      </c>
      <c r="AH38" s="102">
        <f t="shared" si="2"/>
        <v>0</v>
      </c>
      <c r="AI38" s="102">
        <f t="shared" si="1"/>
        <v>0</v>
      </c>
      <c r="AJ38" s="102">
        <f t="shared" si="1"/>
        <v>0</v>
      </c>
      <c r="AK38" s="102">
        <f t="shared" si="1"/>
        <v>0</v>
      </c>
      <c r="AL38" s="102">
        <f t="shared" si="1"/>
        <v>0</v>
      </c>
      <c r="AM38" s="102">
        <f t="shared" si="1"/>
        <v>0</v>
      </c>
      <c r="AN38" s="102">
        <f t="shared" ref="AN38:AO38" si="3">SUM(AN4:AN37)</f>
        <v>0</v>
      </c>
      <c r="AO38" s="102">
        <f t="shared" si="3"/>
        <v>0</v>
      </c>
      <c r="AP38" s="102">
        <f t="shared" ref="AP38:AQ38" si="4">SUM(AP4:AP37)</f>
        <v>0</v>
      </c>
      <c r="AQ38" s="103">
        <f t="shared" si="4"/>
        <v>0</v>
      </c>
      <c r="AR38" s="103">
        <f t="shared" ref="AR38" si="5">SUM(AR4:AR37)</f>
        <v>0</v>
      </c>
    </row>
    <row r="40" spans="1:44" ht="30.75" customHeight="1" thickBot="1" x14ac:dyDescent="0.3"/>
    <row r="41" spans="1:44" ht="48.75" customHeight="1" x14ac:dyDescent="0.25">
      <c r="A41" s="28" t="s">
        <v>3</v>
      </c>
      <c r="B41" s="22"/>
      <c r="C41" s="34">
        <f>+E38</f>
        <v>62354</v>
      </c>
      <c r="D41" s="23"/>
    </row>
    <row r="42" spans="1:44" ht="46.5" customHeight="1" x14ac:dyDescent="0.25">
      <c r="A42" s="29" t="s">
        <v>4</v>
      </c>
      <c r="B42" s="19"/>
      <c r="C42" s="35">
        <f>G38</f>
        <v>12302</v>
      </c>
      <c r="D42" s="24"/>
    </row>
    <row r="43" spans="1:44" ht="46.5" customHeight="1" x14ac:dyDescent="0.25">
      <c r="A43" s="29" t="s">
        <v>5</v>
      </c>
      <c r="B43" s="19"/>
      <c r="C43" s="33">
        <f>+C41-C42</f>
        <v>50052</v>
      </c>
      <c r="D43" s="25"/>
    </row>
    <row r="44" spans="1:44" ht="51.75" customHeight="1" x14ac:dyDescent="0.25"/>
    <row r="45" spans="1:44" ht="46.5" customHeight="1" x14ac:dyDescent="0.25"/>
    <row r="46" spans="1:44" ht="34.5" customHeight="1" x14ac:dyDescent="0.25">
      <c r="Q46" t="s">
        <v>6</v>
      </c>
    </row>
    <row r="47" spans="1:44" ht="36.75" customHeight="1" x14ac:dyDescent="0.25"/>
    <row r="48" spans="1:44" ht="30" customHeight="1" x14ac:dyDescent="0.25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pageSetUpPr fitToPage="1"/>
  </sheetPr>
  <dimension ref="A1:AR48"/>
  <sheetViews>
    <sheetView rightToLeft="1" topLeftCell="A2" zoomScale="70" zoomScaleNormal="70" workbookViewId="0">
      <selection activeCell="E22" sqref="E22"/>
    </sheetView>
  </sheetViews>
  <sheetFormatPr defaultColWidth="19" defaultRowHeight="15" x14ac:dyDescent="0.25"/>
  <cols>
    <col min="1" max="1" width="21.42578125" bestFit="1" customWidth="1"/>
    <col min="2" max="2" width="11.42578125" bestFit="1" customWidth="1"/>
    <col min="4" max="4" width="41" bestFit="1" customWidth="1"/>
    <col min="6" max="6" width="56.5703125" bestFit="1" customWidth="1"/>
    <col min="9" max="9" width="26" bestFit="1" customWidth="1"/>
    <col min="34" max="34" width="28.7109375" bestFit="1" customWidth="1"/>
  </cols>
  <sheetData>
    <row r="1" spans="1:44" ht="15.75" hidden="1" thickBot="1" x14ac:dyDescent="0.3"/>
    <row r="2" spans="1:44" ht="36.75" customHeight="1" thickBot="1" x14ac:dyDescent="0.35">
      <c r="A2" s="150" t="s">
        <v>82</v>
      </c>
      <c r="B2" s="151"/>
      <c r="C2" s="151"/>
      <c r="D2" s="151"/>
      <c r="E2" s="152"/>
      <c r="F2" s="134" t="s">
        <v>83</v>
      </c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4" s="21" customFormat="1" ht="63.75" thickBot="1" x14ac:dyDescent="0.4">
      <c r="A3" s="80" t="s">
        <v>34</v>
      </c>
      <c r="B3" s="81" t="s">
        <v>86</v>
      </c>
      <c r="C3" s="148" t="s">
        <v>37</v>
      </c>
      <c r="D3" s="149"/>
      <c r="E3" s="81" t="s">
        <v>0</v>
      </c>
      <c r="F3" s="81" t="s">
        <v>38</v>
      </c>
      <c r="G3" s="81" t="s">
        <v>2</v>
      </c>
      <c r="H3" s="81" t="s">
        <v>9</v>
      </c>
      <c r="I3" s="81" t="s">
        <v>56</v>
      </c>
      <c r="J3" s="81" t="s">
        <v>7</v>
      </c>
      <c r="K3" s="81" t="s">
        <v>14</v>
      </c>
      <c r="L3" s="81" t="s">
        <v>57</v>
      </c>
      <c r="M3" s="81" t="s">
        <v>29</v>
      </c>
      <c r="N3" s="81" t="s">
        <v>8</v>
      </c>
      <c r="O3" s="81" t="s">
        <v>10</v>
      </c>
      <c r="P3" s="81" t="s">
        <v>17</v>
      </c>
      <c r="Q3" s="81" t="s">
        <v>15</v>
      </c>
      <c r="R3" s="82" t="s">
        <v>19</v>
      </c>
      <c r="S3" s="82" t="s">
        <v>16</v>
      </c>
      <c r="T3" s="81" t="s">
        <v>20</v>
      </c>
      <c r="U3" s="81" t="s">
        <v>21</v>
      </c>
      <c r="V3" s="81" t="s">
        <v>22</v>
      </c>
      <c r="W3" s="81" t="s">
        <v>23</v>
      </c>
      <c r="X3" s="81" t="s">
        <v>24</v>
      </c>
      <c r="Y3" s="81" t="s">
        <v>30</v>
      </c>
      <c r="Z3" s="82" t="s">
        <v>35</v>
      </c>
      <c r="AA3" s="81" t="s">
        <v>36</v>
      </c>
      <c r="AB3" s="81" t="s">
        <v>45</v>
      </c>
      <c r="AC3" s="81" t="s">
        <v>46</v>
      </c>
      <c r="AD3" s="81" t="s">
        <v>123</v>
      </c>
      <c r="AE3" s="81" t="s">
        <v>72</v>
      </c>
      <c r="AF3" s="81" t="s">
        <v>77</v>
      </c>
      <c r="AG3" s="81" t="s">
        <v>78</v>
      </c>
      <c r="AH3" s="81" t="s">
        <v>79</v>
      </c>
      <c r="AI3" s="81" t="s">
        <v>48</v>
      </c>
      <c r="AJ3" s="81" t="s">
        <v>52</v>
      </c>
      <c r="AK3" s="81" t="s">
        <v>51</v>
      </c>
      <c r="AL3" s="81" t="s">
        <v>50</v>
      </c>
      <c r="AM3" s="81" t="s">
        <v>58</v>
      </c>
      <c r="AN3" s="81" t="s">
        <v>80</v>
      </c>
      <c r="AO3" s="81" t="s">
        <v>73</v>
      </c>
      <c r="AP3" s="81" t="s">
        <v>76</v>
      </c>
      <c r="AQ3" s="83" t="s">
        <v>269</v>
      </c>
      <c r="AR3" s="83" t="s">
        <v>378</v>
      </c>
    </row>
    <row r="4" spans="1:44" ht="25.5" customHeight="1" x14ac:dyDescent="0.25">
      <c r="A4" s="53"/>
      <c r="B4" s="53"/>
      <c r="C4" s="67"/>
      <c r="D4" s="51" t="s">
        <v>60</v>
      </c>
      <c r="E4" s="68">
        <f>'25'!C43</f>
        <v>50052</v>
      </c>
      <c r="F4" s="39" t="s">
        <v>402</v>
      </c>
      <c r="G4" s="68">
        <f>SUM(H4:AR4)</f>
        <v>270</v>
      </c>
      <c r="H4" s="68"/>
      <c r="I4" s="68"/>
      <c r="J4" s="68"/>
      <c r="K4" s="68"/>
      <c r="L4" s="68"/>
      <c r="M4" s="68"/>
      <c r="N4" s="68">
        <v>270</v>
      </c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</row>
    <row r="5" spans="1:44" ht="25.5" customHeight="1" x14ac:dyDescent="0.25">
      <c r="A5" s="8"/>
      <c r="B5" s="141">
        <f>E5+E6+E7</f>
        <v>0</v>
      </c>
      <c r="C5" s="140" t="s">
        <v>13</v>
      </c>
      <c r="D5" s="14" t="s">
        <v>124</v>
      </c>
      <c r="E5" s="36"/>
      <c r="F5" s="39"/>
      <c r="G5" s="68">
        <f t="shared" ref="G5:G37" si="0">SUM(H5:AR5)</f>
        <v>0</v>
      </c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25.5" customHeight="1" x14ac:dyDescent="0.25">
      <c r="A6" s="8"/>
      <c r="B6" s="142"/>
      <c r="C6" s="140"/>
      <c r="D6" s="14" t="s">
        <v>26</v>
      </c>
      <c r="E6" s="36"/>
      <c r="F6" s="39"/>
      <c r="G6" s="68">
        <f t="shared" si="0"/>
        <v>0</v>
      </c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</row>
    <row r="7" spans="1:44" ht="25.5" customHeight="1" x14ac:dyDescent="0.25">
      <c r="A7" s="8"/>
      <c r="B7" s="142"/>
      <c r="C7" s="140"/>
      <c r="D7" s="14" t="s">
        <v>59</v>
      </c>
      <c r="E7" s="36"/>
      <c r="F7" s="39"/>
      <c r="G7" s="68">
        <f t="shared" si="0"/>
        <v>0</v>
      </c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</row>
    <row r="8" spans="1:44" ht="25.5" customHeight="1" x14ac:dyDescent="0.25">
      <c r="A8" s="8"/>
      <c r="B8" s="141">
        <f>E8+E9</f>
        <v>40</v>
      </c>
      <c r="C8" s="140" t="s">
        <v>11</v>
      </c>
      <c r="D8" s="14" t="s">
        <v>31</v>
      </c>
      <c r="E8" s="36">
        <v>40</v>
      </c>
      <c r="F8" s="39"/>
      <c r="G8" s="68">
        <f t="shared" si="0"/>
        <v>0</v>
      </c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</row>
    <row r="9" spans="1:44" ht="25.5" customHeight="1" x14ac:dyDescent="0.25">
      <c r="A9" s="8"/>
      <c r="B9" s="142"/>
      <c r="C9" s="140"/>
      <c r="D9" s="14" t="s">
        <v>32</v>
      </c>
      <c r="E9" s="36"/>
      <c r="F9" s="39"/>
      <c r="G9" s="68">
        <f t="shared" si="0"/>
        <v>0</v>
      </c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</row>
    <row r="10" spans="1:44" ht="25.5" customHeight="1" x14ac:dyDescent="0.25">
      <c r="A10" s="8"/>
      <c r="B10" s="8"/>
      <c r="C10" s="1"/>
      <c r="D10" s="14" t="s">
        <v>12</v>
      </c>
      <c r="E10" s="36"/>
      <c r="F10" s="39"/>
      <c r="G10" s="68">
        <f t="shared" si="0"/>
        <v>0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</row>
    <row r="11" spans="1:44" ht="25.5" customHeight="1" x14ac:dyDescent="0.25">
      <c r="A11" s="8"/>
      <c r="B11" s="141">
        <f>E11+E12</f>
        <v>660</v>
      </c>
      <c r="C11" s="140" t="s">
        <v>18</v>
      </c>
      <c r="D11" s="14" t="s">
        <v>27</v>
      </c>
      <c r="E11" s="36">
        <v>660</v>
      </c>
      <c r="F11" s="39"/>
      <c r="G11" s="68">
        <f t="shared" si="0"/>
        <v>0</v>
      </c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</row>
    <row r="12" spans="1:44" ht="25.5" customHeight="1" x14ac:dyDescent="0.25">
      <c r="A12" s="8"/>
      <c r="B12" s="142"/>
      <c r="C12" s="140"/>
      <c r="D12" s="14" t="s">
        <v>28</v>
      </c>
      <c r="E12" s="36"/>
      <c r="F12" s="39"/>
      <c r="G12" s="68">
        <f t="shared" si="0"/>
        <v>0</v>
      </c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</row>
    <row r="13" spans="1:44" ht="25.5" customHeight="1" x14ac:dyDescent="0.25">
      <c r="A13" s="8"/>
      <c r="B13" s="141">
        <f>E13+E14</f>
        <v>100</v>
      </c>
      <c r="C13" s="140" t="s">
        <v>42</v>
      </c>
      <c r="D13" s="14" t="s">
        <v>43</v>
      </c>
      <c r="E13" s="36">
        <v>100</v>
      </c>
      <c r="F13" s="39"/>
      <c r="G13" s="68">
        <f t="shared" si="0"/>
        <v>0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</row>
    <row r="14" spans="1:44" ht="55.5" customHeight="1" x14ac:dyDescent="0.25">
      <c r="A14" s="8"/>
      <c r="B14" s="142"/>
      <c r="C14" s="140"/>
      <c r="D14" s="14" t="s">
        <v>44</v>
      </c>
      <c r="E14" s="1"/>
      <c r="F14" s="39"/>
      <c r="G14" s="68">
        <f t="shared" si="0"/>
        <v>0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</row>
    <row r="15" spans="1:44" ht="21" x14ac:dyDescent="0.25">
      <c r="A15" s="8"/>
      <c r="B15" s="8"/>
      <c r="C15" s="1"/>
      <c r="D15" s="14" t="s">
        <v>39</v>
      </c>
      <c r="E15" s="1"/>
      <c r="F15" s="39"/>
      <c r="G15" s="68">
        <f t="shared" si="0"/>
        <v>0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</row>
    <row r="16" spans="1:44" ht="21" x14ac:dyDescent="0.25">
      <c r="A16" s="8"/>
      <c r="B16" s="16"/>
      <c r="C16" s="1"/>
      <c r="D16" s="14" t="s">
        <v>191</v>
      </c>
      <c r="E16" s="1"/>
      <c r="F16" s="39"/>
      <c r="G16" s="68">
        <f t="shared" si="0"/>
        <v>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</row>
    <row r="17" spans="1:44" ht="65.25" customHeight="1" x14ac:dyDescent="0.25">
      <c r="A17" s="8"/>
      <c r="B17" s="8"/>
      <c r="C17" s="1"/>
      <c r="D17" s="14" t="s">
        <v>33</v>
      </c>
      <c r="E17" s="1"/>
      <c r="F17" s="39"/>
      <c r="G17" s="68">
        <f t="shared" si="0"/>
        <v>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</row>
    <row r="18" spans="1:44" ht="21" x14ac:dyDescent="0.25">
      <c r="A18" s="8"/>
      <c r="B18" s="16"/>
      <c r="C18" s="1"/>
      <c r="D18" s="14" t="s">
        <v>47</v>
      </c>
      <c r="E18" s="1"/>
      <c r="F18" s="15"/>
      <c r="G18" s="68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</row>
    <row r="19" spans="1:44" ht="25.5" customHeight="1" x14ac:dyDescent="0.25">
      <c r="A19" s="8"/>
      <c r="B19" s="16"/>
      <c r="C19" s="1"/>
      <c r="D19" s="14" t="s">
        <v>40</v>
      </c>
      <c r="E19" s="1"/>
      <c r="F19" s="15"/>
      <c r="G19" s="68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</row>
    <row r="20" spans="1:44" ht="25.5" customHeight="1" x14ac:dyDescent="0.25">
      <c r="A20" s="8"/>
      <c r="B20" s="8"/>
      <c r="C20" s="1"/>
      <c r="D20" s="14" t="s">
        <v>41</v>
      </c>
      <c r="E20" s="1"/>
      <c r="F20" s="15"/>
      <c r="G20" s="68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</row>
    <row r="21" spans="1:44" ht="25.5" customHeight="1" x14ac:dyDescent="0.25">
      <c r="A21" s="8"/>
      <c r="B21" s="8"/>
      <c r="C21" s="1"/>
      <c r="D21" s="14" t="s">
        <v>65</v>
      </c>
      <c r="E21" s="1">
        <v>100</v>
      </c>
      <c r="F21" s="15"/>
      <c r="G21" s="68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</row>
    <row r="22" spans="1:44" ht="25.5" customHeight="1" x14ac:dyDescent="0.25">
      <c r="A22" s="8"/>
      <c r="B22" s="8"/>
      <c r="C22" s="1"/>
      <c r="D22" s="14" t="s">
        <v>61</v>
      </c>
      <c r="E22" s="1"/>
      <c r="F22" s="17"/>
      <c r="G22" s="68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</row>
    <row r="23" spans="1:44" ht="25.5" customHeight="1" x14ac:dyDescent="0.25">
      <c r="A23" s="8"/>
      <c r="B23" s="8"/>
      <c r="C23" s="1"/>
      <c r="D23" s="14" t="s">
        <v>66</v>
      </c>
      <c r="E23" s="1"/>
      <c r="F23" s="15"/>
      <c r="G23" s="68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</row>
    <row r="24" spans="1:44" ht="25.5" customHeight="1" x14ac:dyDescent="0.25">
      <c r="A24" s="8"/>
      <c r="B24" s="8"/>
      <c r="C24" s="1"/>
      <c r="D24" s="14" t="s">
        <v>90</v>
      </c>
      <c r="E24" s="1"/>
      <c r="F24" s="15"/>
      <c r="G24" s="68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</row>
    <row r="25" spans="1:44" ht="25.5" customHeight="1" x14ac:dyDescent="0.25">
      <c r="A25" s="8"/>
      <c r="B25" s="8"/>
      <c r="C25" s="1"/>
      <c r="D25" s="14" t="s">
        <v>196</v>
      </c>
      <c r="E25" s="1"/>
      <c r="F25" s="15"/>
      <c r="G25" s="68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</row>
    <row r="26" spans="1:44" ht="25.5" customHeight="1" x14ac:dyDescent="0.25">
      <c r="A26" s="8"/>
      <c r="B26" s="8"/>
      <c r="C26" s="1"/>
      <c r="D26" s="14" t="s">
        <v>301</v>
      </c>
      <c r="E26" s="1"/>
      <c r="F26" s="15"/>
      <c r="G26" s="68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</row>
    <row r="27" spans="1:44" ht="25.5" customHeight="1" x14ac:dyDescent="0.25">
      <c r="A27" s="8"/>
      <c r="B27" s="8"/>
      <c r="C27" s="1"/>
      <c r="D27" s="14" t="s">
        <v>375</v>
      </c>
      <c r="E27" s="1"/>
      <c r="F27" s="15"/>
      <c r="G27" s="68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</row>
    <row r="28" spans="1:44" ht="25.5" customHeight="1" x14ac:dyDescent="0.25">
      <c r="A28" s="8"/>
      <c r="B28" s="8"/>
      <c r="C28" s="1"/>
      <c r="D28" s="1"/>
      <c r="E28" s="1"/>
      <c r="F28" s="15"/>
      <c r="G28" s="68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</row>
    <row r="29" spans="1:44" ht="25.5" customHeight="1" x14ac:dyDescent="0.25">
      <c r="A29" s="8"/>
      <c r="B29" s="8"/>
      <c r="C29" s="1"/>
      <c r="D29" s="1"/>
      <c r="E29" s="1"/>
      <c r="F29" s="15"/>
      <c r="G29" s="68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</row>
    <row r="30" spans="1:44" ht="25.5" customHeight="1" x14ac:dyDescent="0.25">
      <c r="A30" s="8"/>
      <c r="B30" s="8"/>
      <c r="C30" s="1"/>
      <c r="D30" s="1"/>
      <c r="E30" s="1"/>
      <c r="F30" s="15"/>
      <c r="G30" s="68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</row>
    <row r="31" spans="1:44" ht="25.5" customHeight="1" x14ac:dyDescent="0.25">
      <c r="A31" s="8"/>
      <c r="B31" s="8"/>
      <c r="C31" s="1"/>
      <c r="D31" s="1"/>
      <c r="E31" s="1"/>
      <c r="F31" s="15"/>
      <c r="G31" s="68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</row>
    <row r="32" spans="1:44" ht="25.5" customHeight="1" x14ac:dyDescent="0.25">
      <c r="A32" s="8"/>
      <c r="B32" s="8"/>
      <c r="C32" s="1"/>
      <c r="D32" s="1"/>
      <c r="E32" s="1"/>
      <c r="F32" s="15"/>
      <c r="G32" s="68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</row>
    <row r="33" spans="1:44" ht="25.5" customHeight="1" x14ac:dyDescent="0.25">
      <c r="A33" s="8"/>
      <c r="B33" s="8"/>
      <c r="C33" s="1"/>
      <c r="D33" s="1"/>
      <c r="E33" s="1"/>
      <c r="F33" s="15"/>
      <c r="G33" s="68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</row>
    <row r="34" spans="1:44" ht="25.5" customHeight="1" x14ac:dyDescent="0.25">
      <c r="A34" s="8"/>
      <c r="B34" s="8"/>
      <c r="C34" s="1"/>
      <c r="D34" s="1"/>
      <c r="E34" s="1"/>
      <c r="F34" s="15"/>
      <c r="G34" s="68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</row>
    <row r="35" spans="1:44" ht="25.5" customHeight="1" x14ac:dyDescent="0.25">
      <c r="A35" s="8"/>
      <c r="B35" s="8"/>
      <c r="C35" s="1"/>
      <c r="D35" s="1"/>
      <c r="E35" s="1"/>
      <c r="F35" s="15"/>
      <c r="G35" s="68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</row>
    <row r="36" spans="1:44" ht="25.5" customHeight="1" x14ac:dyDescent="0.25">
      <c r="A36" s="8"/>
      <c r="B36" s="8"/>
      <c r="C36" s="1"/>
      <c r="D36" s="1"/>
      <c r="E36" s="1"/>
      <c r="F36" s="15"/>
      <c r="G36" s="68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</row>
    <row r="37" spans="1:44" ht="25.5" customHeight="1" thickBot="1" x14ac:dyDescent="0.3">
      <c r="A37" s="84"/>
      <c r="B37" s="84"/>
      <c r="C37" s="52"/>
      <c r="D37" s="52"/>
      <c r="E37" s="52"/>
      <c r="F37" s="52"/>
      <c r="G37" s="68">
        <f t="shared" si="0"/>
        <v>0</v>
      </c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</row>
    <row r="38" spans="1:44" ht="41.25" customHeight="1" thickBot="1" x14ac:dyDescent="0.3">
      <c r="A38" s="146" t="s">
        <v>1</v>
      </c>
      <c r="B38" s="147"/>
      <c r="C38" s="147"/>
      <c r="D38" s="147"/>
      <c r="E38" s="101">
        <f>SUM(E4:E37)</f>
        <v>50952</v>
      </c>
      <c r="F38" s="100"/>
      <c r="G38" s="102">
        <f>SUM(G4:G37)</f>
        <v>270</v>
      </c>
      <c r="H38" s="102">
        <f>SUM(H4:H37)</f>
        <v>0</v>
      </c>
      <c r="I38" s="102">
        <f>SUM(I4:I37)</f>
        <v>0</v>
      </c>
      <c r="J38" s="102">
        <f t="shared" ref="J38:AM38" si="1">SUM(J4:J37)</f>
        <v>0</v>
      </c>
      <c r="K38" s="102">
        <f t="shared" si="1"/>
        <v>0</v>
      </c>
      <c r="L38" s="102">
        <f t="shared" si="1"/>
        <v>0</v>
      </c>
      <c r="M38" s="102">
        <f t="shared" si="1"/>
        <v>0</v>
      </c>
      <c r="N38" s="102">
        <f t="shared" si="1"/>
        <v>270</v>
      </c>
      <c r="O38" s="102">
        <f t="shared" si="1"/>
        <v>0</v>
      </c>
      <c r="P38" s="102">
        <f t="shared" si="1"/>
        <v>0</v>
      </c>
      <c r="Q38" s="102">
        <f t="shared" si="1"/>
        <v>0</v>
      </c>
      <c r="R38" s="102">
        <f t="shared" si="1"/>
        <v>0</v>
      </c>
      <c r="S38" s="102">
        <f t="shared" si="1"/>
        <v>0</v>
      </c>
      <c r="T38" s="102">
        <f t="shared" si="1"/>
        <v>0</v>
      </c>
      <c r="U38" s="102">
        <f t="shared" si="1"/>
        <v>0</v>
      </c>
      <c r="V38" s="102">
        <f t="shared" si="1"/>
        <v>0</v>
      </c>
      <c r="W38" s="102">
        <f t="shared" si="1"/>
        <v>0</v>
      </c>
      <c r="X38" s="102">
        <f t="shared" si="1"/>
        <v>0</v>
      </c>
      <c r="Y38" s="102">
        <f t="shared" si="1"/>
        <v>0</v>
      </c>
      <c r="Z38" s="102">
        <f t="shared" si="1"/>
        <v>0</v>
      </c>
      <c r="AA38" s="102">
        <f t="shared" si="1"/>
        <v>0</v>
      </c>
      <c r="AB38" s="102">
        <f t="shared" si="1"/>
        <v>0</v>
      </c>
      <c r="AC38" s="102">
        <f t="shared" si="1"/>
        <v>0</v>
      </c>
      <c r="AD38" s="102">
        <f t="shared" si="1"/>
        <v>0</v>
      </c>
      <c r="AE38" s="102">
        <f t="shared" si="1"/>
        <v>0</v>
      </c>
      <c r="AF38" s="102">
        <f t="shared" ref="AF38:AH38" si="2">SUM(AF4:AF37)</f>
        <v>0</v>
      </c>
      <c r="AG38" s="102">
        <f t="shared" si="2"/>
        <v>0</v>
      </c>
      <c r="AH38" s="102">
        <f t="shared" si="2"/>
        <v>0</v>
      </c>
      <c r="AI38" s="102">
        <f t="shared" si="1"/>
        <v>0</v>
      </c>
      <c r="AJ38" s="102">
        <f t="shared" si="1"/>
        <v>0</v>
      </c>
      <c r="AK38" s="102">
        <f t="shared" si="1"/>
        <v>0</v>
      </c>
      <c r="AL38" s="102">
        <f t="shared" si="1"/>
        <v>0</v>
      </c>
      <c r="AM38" s="102">
        <f t="shared" si="1"/>
        <v>0</v>
      </c>
      <c r="AN38" s="102">
        <f t="shared" ref="AN38:AO38" si="3">SUM(AN4:AN37)</f>
        <v>0</v>
      </c>
      <c r="AO38" s="102">
        <f t="shared" si="3"/>
        <v>0</v>
      </c>
      <c r="AP38" s="102">
        <f t="shared" ref="AP38:AQ38" si="4">SUM(AP4:AP37)</f>
        <v>0</v>
      </c>
      <c r="AQ38" s="103">
        <f t="shared" si="4"/>
        <v>0</v>
      </c>
      <c r="AR38" s="103">
        <f t="shared" ref="AR38" si="5">SUM(AR4:AR37)</f>
        <v>0</v>
      </c>
    </row>
    <row r="40" spans="1:44" ht="30.75" customHeight="1" thickBot="1" x14ac:dyDescent="0.3"/>
    <row r="41" spans="1:44" ht="48.75" customHeight="1" x14ac:dyDescent="0.25">
      <c r="A41" s="28" t="s">
        <v>3</v>
      </c>
      <c r="B41" s="22"/>
      <c r="C41" s="34">
        <f>+E38</f>
        <v>50952</v>
      </c>
      <c r="D41" s="23"/>
    </row>
    <row r="42" spans="1:44" ht="46.5" customHeight="1" x14ac:dyDescent="0.25">
      <c r="A42" s="29" t="s">
        <v>4</v>
      </c>
      <c r="B42" s="19"/>
      <c r="C42" s="35">
        <f>G38</f>
        <v>270</v>
      </c>
      <c r="D42" s="24"/>
    </row>
    <row r="43" spans="1:44" ht="46.5" customHeight="1" x14ac:dyDescent="0.25">
      <c r="A43" s="29" t="s">
        <v>5</v>
      </c>
      <c r="B43" s="19"/>
      <c r="C43" s="33">
        <f>+C41-C42</f>
        <v>50682</v>
      </c>
      <c r="D43" s="25"/>
    </row>
    <row r="44" spans="1:44" ht="51.75" customHeight="1" x14ac:dyDescent="0.25"/>
    <row r="45" spans="1:44" ht="46.5" customHeight="1" x14ac:dyDescent="0.25"/>
    <row r="46" spans="1:44" ht="34.5" customHeight="1" x14ac:dyDescent="0.25">
      <c r="Q46" t="s">
        <v>6</v>
      </c>
    </row>
    <row r="47" spans="1:44" ht="36.75" customHeight="1" x14ac:dyDescent="0.25"/>
    <row r="48" spans="1:44" ht="30" customHeight="1" x14ac:dyDescent="0.25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pageSetUpPr fitToPage="1"/>
  </sheetPr>
  <dimension ref="A1:AR48"/>
  <sheetViews>
    <sheetView rightToLeft="1" topLeftCell="A2" zoomScale="71" zoomScaleNormal="71" workbookViewId="0">
      <selection activeCell="F9" sqref="F9"/>
    </sheetView>
  </sheetViews>
  <sheetFormatPr defaultColWidth="19" defaultRowHeight="15" x14ac:dyDescent="0.25"/>
  <cols>
    <col min="1" max="1" width="21.42578125" bestFit="1" customWidth="1"/>
    <col min="2" max="2" width="11.140625" bestFit="1" customWidth="1"/>
    <col min="4" max="4" width="41" bestFit="1" customWidth="1"/>
    <col min="6" max="6" width="64.7109375" bestFit="1" customWidth="1"/>
    <col min="9" max="9" width="26" bestFit="1" customWidth="1"/>
    <col min="34" max="34" width="28.28515625" bestFit="1" customWidth="1"/>
  </cols>
  <sheetData>
    <row r="1" spans="1:44" ht="15.75" hidden="1" thickBot="1" x14ac:dyDescent="0.3"/>
    <row r="2" spans="1:44" ht="36.75" customHeight="1" thickBot="1" x14ac:dyDescent="0.35">
      <c r="A2" s="150" t="s">
        <v>82</v>
      </c>
      <c r="B2" s="151"/>
      <c r="C2" s="151"/>
      <c r="D2" s="151"/>
      <c r="E2" s="152"/>
      <c r="F2" s="134" t="s">
        <v>83</v>
      </c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4" s="21" customFormat="1" ht="63.75" thickBot="1" x14ac:dyDescent="0.4">
      <c r="A3" s="80" t="s">
        <v>34</v>
      </c>
      <c r="B3" s="81" t="s">
        <v>86</v>
      </c>
      <c r="C3" s="148" t="s">
        <v>37</v>
      </c>
      <c r="D3" s="149"/>
      <c r="E3" s="81" t="s">
        <v>0</v>
      </c>
      <c r="F3" s="81" t="s">
        <v>38</v>
      </c>
      <c r="G3" s="81" t="s">
        <v>2</v>
      </c>
      <c r="H3" s="81" t="s">
        <v>9</v>
      </c>
      <c r="I3" s="81" t="s">
        <v>56</v>
      </c>
      <c r="J3" s="81" t="s">
        <v>7</v>
      </c>
      <c r="K3" s="81" t="s">
        <v>14</v>
      </c>
      <c r="L3" s="81" t="s">
        <v>57</v>
      </c>
      <c r="M3" s="81" t="s">
        <v>29</v>
      </c>
      <c r="N3" s="81" t="s">
        <v>8</v>
      </c>
      <c r="O3" s="81" t="s">
        <v>10</v>
      </c>
      <c r="P3" s="81" t="s">
        <v>17</v>
      </c>
      <c r="Q3" s="81" t="s">
        <v>15</v>
      </c>
      <c r="R3" s="82" t="s">
        <v>19</v>
      </c>
      <c r="S3" s="82" t="s">
        <v>16</v>
      </c>
      <c r="T3" s="81" t="s">
        <v>20</v>
      </c>
      <c r="U3" s="81" t="s">
        <v>21</v>
      </c>
      <c r="V3" s="81" t="s">
        <v>22</v>
      </c>
      <c r="W3" s="81" t="s">
        <v>23</v>
      </c>
      <c r="X3" s="81" t="s">
        <v>24</v>
      </c>
      <c r="Y3" s="81" t="s">
        <v>30</v>
      </c>
      <c r="Z3" s="82" t="s">
        <v>35</v>
      </c>
      <c r="AA3" s="81" t="s">
        <v>36</v>
      </c>
      <c r="AB3" s="81" t="s">
        <v>45</v>
      </c>
      <c r="AC3" s="81" t="s">
        <v>46</v>
      </c>
      <c r="AD3" s="81" t="s">
        <v>123</v>
      </c>
      <c r="AE3" s="81" t="s">
        <v>72</v>
      </c>
      <c r="AF3" s="81" t="s">
        <v>77</v>
      </c>
      <c r="AG3" s="81" t="s">
        <v>78</v>
      </c>
      <c r="AH3" s="81" t="s">
        <v>79</v>
      </c>
      <c r="AI3" s="81" t="s">
        <v>48</v>
      </c>
      <c r="AJ3" s="81" t="s">
        <v>52</v>
      </c>
      <c r="AK3" s="81" t="s">
        <v>51</v>
      </c>
      <c r="AL3" s="81" t="s">
        <v>50</v>
      </c>
      <c r="AM3" s="81" t="s">
        <v>58</v>
      </c>
      <c r="AN3" s="81" t="s">
        <v>80</v>
      </c>
      <c r="AO3" s="81" t="s">
        <v>73</v>
      </c>
      <c r="AP3" s="81" t="s">
        <v>76</v>
      </c>
      <c r="AQ3" s="83" t="s">
        <v>269</v>
      </c>
      <c r="AR3" s="83" t="s">
        <v>378</v>
      </c>
    </row>
    <row r="4" spans="1:44" ht="25.5" customHeight="1" x14ac:dyDescent="0.25">
      <c r="A4" s="53"/>
      <c r="B4" s="53"/>
      <c r="C4" s="67"/>
      <c r="D4" s="51" t="s">
        <v>60</v>
      </c>
      <c r="E4" s="68">
        <f>'26'!C43</f>
        <v>50682</v>
      </c>
      <c r="F4" s="39" t="s">
        <v>403</v>
      </c>
      <c r="G4" s="68">
        <f>SUM(H4:AR4)</f>
        <v>150</v>
      </c>
      <c r="H4" s="68"/>
      <c r="I4" s="68"/>
      <c r="J4" s="68"/>
      <c r="K4" s="68"/>
      <c r="L4" s="68"/>
      <c r="M4" s="68"/>
      <c r="N4" s="68">
        <v>150</v>
      </c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</row>
    <row r="5" spans="1:44" ht="25.5" customHeight="1" x14ac:dyDescent="0.25">
      <c r="A5" s="8"/>
      <c r="B5" s="141">
        <f>E5+E6+E7</f>
        <v>0</v>
      </c>
      <c r="C5" s="140" t="s">
        <v>13</v>
      </c>
      <c r="D5" s="14" t="s">
        <v>124</v>
      </c>
      <c r="E5" s="36"/>
      <c r="F5" s="39" t="s">
        <v>404</v>
      </c>
      <c r="G5" s="68">
        <f t="shared" ref="G5:G37" si="0">SUM(H5:AR5)</f>
        <v>764.5</v>
      </c>
      <c r="H5" s="36"/>
      <c r="I5" s="36"/>
      <c r="J5" s="36"/>
      <c r="K5" s="36"/>
      <c r="L5" s="36"/>
      <c r="M5" s="36"/>
      <c r="N5" s="36">
        <v>764.5</v>
      </c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25.5" customHeight="1" x14ac:dyDescent="0.25">
      <c r="A6" s="8"/>
      <c r="B6" s="142"/>
      <c r="C6" s="140"/>
      <c r="D6" s="14" t="s">
        <v>26</v>
      </c>
      <c r="E6" s="36"/>
      <c r="F6" s="39" t="s">
        <v>405</v>
      </c>
      <c r="G6" s="68">
        <f t="shared" si="0"/>
        <v>396</v>
      </c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>
        <v>396</v>
      </c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</row>
    <row r="7" spans="1:44" ht="25.5" customHeight="1" x14ac:dyDescent="0.25">
      <c r="A7" s="8"/>
      <c r="B7" s="142"/>
      <c r="C7" s="140"/>
      <c r="D7" s="14" t="s">
        <v>59</v>
      </c>
      <c r="E7" s="36"/>
      <c r="F7" s="39" t="s">
        <v>62</v>
      </c>
      <c r="G7" s="68">
        <f t="shared" si="0"/>
        <v>15000</v>
      </c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>
        <v>15000</v>
      </c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</row>
    <row r="8" spans="1:44" ht="25.5" customHeight="1" x14ac:dyDescent="0.25">
      <c r="A8" s="8"/>
      <c r="B8" s="141">
        <f>E8+E9</f>
        <v>85</v>
      </c>
      <c r="C8" s="140" t="s">
        <v>11</v>
      </c>
      <c r="D8" s="14" t="s">
        <v>31</v>
      </c>
      <c r="E8" s="36">
        <v>85</v>
      </c>
      <c r="F8" s="39"/>
      <c r="G8" s="68">
        <f t="shared" si="0"/>
        <v>0</v>
      </c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</row>
    <row r="9" spans="1:44" ht="25.5" customHeight="1" x14ac:dyDescent="0.25">
      <c r="A9" s="8"/>
      <c r="B9" s="142"/>
      <c r="C9" s="140"/>
      <c r="D9" s="14" t="s">
        <v>32</v>
      </c>
      <c r="E9" s="36"/>
      <c r="F9" s="39"/>
      <c r="G9" s="68">
        <f t="shared" si="0"/>
        <v>0</v>
      </c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</row>
    <row r="10" spans="1:44" ht="25.5" customHeight="1" x14ac:dyDescent="0.25">
      <c r="A10" s="8"/>
      <c r="B10" s="8"/>
      <c r="C10" s="1"/>
      <c r="D10" s="14" t="s">
        <v>12</v>
      </c>
      <c r="E10" s="36"/>
      <c r="F10" s="39"/>
      <c r="G10" s="68">
        <f t="shared" si="0"/>
        <v>0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</row>
    <row r="11" spans="1:44" ht="25.5" customHeight="1" x14ac:dyDescent="0.25">
      <c r="A11" s="8" t="s">
        <v>440</v>
      </c>
      <c r="B11" s="141">
        <f>E11+E12</f>
        <v>5075</v>
      </c>
      <c r="C11" s="140" t="s">
        <v>18</v>
      </c>
      <c r="D11" s="14" t="s">
        <v>27</v>
      </c>
      <c r="E11" s="36">
        <v>3960</v>
      </c>
      <c r="F11" s="39"/>
      <c r="G11" s="68">
        <f t="shared" si="0"/>
        <v>0</v>
      </c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</row>
    <row r="12" spans="1:44" ht="25.5" customHeight="1" x14ac:dyDescent="0.25">
      <c r="A12" s="8"/>
      <c r="B12" s="142"/>
      <c r="C12" s="140"/>
      <c r="D12" s="14" t="s">
        <v>28</v>
      </c>
      <c r="E12" s="36">
        <v>1115</v>
      </c>
      <c r="F12" s="39"/>
      <c r="G12" s="68">
        <f t="shared" si="0"/>
        <v>0</v>
      </c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</row>
    <row r="13" spans="1:44" ht="25.5" customHeight="1" x14ac:dyDescent="0.25">
      <c r="A13" s="8"/>
      <c r="B13" s="141">
        <f>E13+E14</f>
        <v>600</v>
      </c>
      <c r="C13" s="140" t="s">
        <v>42</v>
      </c>
      <c r="D13" s="14" t="s">
        <v>43</v>
      </c>
      <c r="E13" s="36">
        <v>600</v>
      </c>
      <c r="F13" s="39"/>
      <c r="G13" s="68">
        <f t="shared" si="0"/>
        <v>0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</row>
    <row r="14" spans="1:44" ht="55.5" customHeight="1" x14ac:dyDescent="0.25">
      <c r="A14" s="8"/>
      <c r="B14" s="142"/>
      <c r="C14" s="140"/>
      <c r="D14" s="14" t="s">
        <v>44</v>
      </c>
      <c r="E14" s="1"/>
      <c r="F14" s="39"/>
      <c r="G14" s="68">
        <f t="shared" si="0"/>
        <v>0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</row>
    <row r="15" spans="1:44" ht="21" x14ac:dyDescent="0.25">
      <c r="A15" s="8"/>
      <c r="B15" s="8"/>
      <c r="C15" s="1"/>
      <c r="D15" s="14" t="s">
        <v>39</v>
      </c>
      <c r="E15" s="1"/>
      <c r="F15" s="39"/>
      <c r="G15" s="68">
        <f t="shared" si="0"/>
        <v>0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</row>
    <row r="16" spans="1:44" ht="21" x14ac:dyDescent="0.25">
      <c r="A16" s="8"/>
      <c r="B16" s="16"/>
      <c r="C16" s="1"/>
      <c r="D16" s="14" t="s">
        <v>191</v>
      </c>
      <c r="E16" s="1"/>
      <c r="F16" s="39"/>
      <c r="G16" s="68">
        <f t="shared" si="0"/>
        <v>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</row>
    <row r="17" spans="1:44" ht="65.25" customHeight="1" x14ac:dyDescent="0.25">
      <c r="A17" s="8"/>
      <c r="B17" s="8"/>
      <c r="C17" s="1"/>
      <c r="D17" s="14" t="s">
        <v>33</v>
      </c>
      <c r="E17" s="1"/>
      <c r="F17" s="39"/>
      <c r="G17" s="68">
        <f t="shared" si="0"/>
        <v>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</row>
    <row r="18" spans="1:44" ht="21" x14ac:dyDescent="0.25">
      <c r="A18" s="8"/>
      <c r="B18" s="16"/>
      <c r="C18" s="1"/>
      <c r="D18" s="14" t="s">
        <v>47</v>
      </c>
      <c r="E18" s="1"/>
      <c r="F18" s="39"/>
      <c r="G18" s="68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</row>
    <row r="19" spans="1:44" ht="25.5" customHeight="1" x14ac:dyDescent="0.25">
      <c r="A19" s="8"/>
      <c r="B19" s="16"/>
      <c r="C19" s="1"/>
      <c r="D19" s="14" t="s">
        <v>40</v>
      </c>
      <c r="E19" s="1"/>
      <c r="F19" s="39"/>
      <c r="G19" s="68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</row>
    <row r="20" spans="1:44" ht="25.5" customHeight="1" x14ac:dyDescent="0.25">
      <c r="A20" s="8"/>
      <c r="B20" s="8"/>
      <c r="C20" s="1"/>
      <c r="D20" s="14" t="s">
        <v>41</v>
      </c>
      <c r="E20" s="1"/>
      <c r="F20" s="39"/>
      <c r="G20" s="68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</row>
    <row r="21" spans="1:44" ht="25.5" customHeight="1" x14ac:dyDescent="0.25">
      <c r="A21" s="8"/>
      <c r="B21" s="8"/>
      <c r="C21" s="1"/>
      <c r="D21" s="14" t="s">
        <v>65</v>
      </c>
      <c r="E21" s="1"/>
      <c r="F21" s="39"/>
      <c r="G21" s="68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</row>
    <row r="22" spans="1:44" ht="25.5" customHeight="1" x14ac:dyDescent="0.25">
      <c r="A22" s="8"/>
      <c r="B22" s="8"/>
      <c r="C22" s="1"/>
      <c r="D22" s="14" t="s">
        <v>61</v>
      </c>
      <c r="E22" s="1"/>
      <c r="F22" s="39"/>
      <c r="G22" s="68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</row>
    <row r="23" spans="1:44" ht="25.5" customHeight="1" x14ac:dyDescent="0.25">
      <c r="A23" s="8"/>
      <c r="B23" s="8"/>
      <c r="C23" s="1"/>
      <c r="D23" s="14" t="s">
        <v>66</v>
      </c>
      <c r="E23" s="1"/>
      <c r="F23" s="39"/>
      <c r="G23" s="68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</row>
    <row r="24" spans="1:44" ht="25.5" customHeight="1" x14ac:dyDescent="0.25">
      <c r="A24" s="8"/>
      <c r="B24" s="8"/>
      <c r="C24" s="1"/>
      <c r="D24" s="14" t="s">
        <v>90</v>
      </c>
      <c r="E24" s="1"/>
      <c r="F24" s="39"/>
      <c r="G24" s="68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</row>
    <row r="25" spans="1:44" ht="25.5" customHeight="1" x14ac:dyDescent="0.25">
      <c r="A25" s="8"/>
      <c r="B25" s="8"/>
      <c r="C25" s="1"/>
      <c r="D25" s="14" t="s">
        <v>196</v>
      </c>
      <c r="E25" s="1"/>
      <c r="F25" s="39"/>
      <c r="G25" s="68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</row>
    <row r="26" spans="1:44" ht="25.5" customHeight="1" x14ac:dyDescent="0.25">
      <c r="A26" s="8"/>
      <c r="B26" s="8"/>
      <c r="C26" s="1"/>
      <c r="D26" s="14" t="s">
        <v>301</v>
      </c>
      <c r="E26" s="1"/>
      <c r="F26" s="39"/>
      <c r="G26" s="68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</row>
    <row r="27" spans="1:44" ht="25.5" customHeight="1" x14ac:dyDescent="0.25">
      <c r="A27" s="8"/>
      <c r="B27" s="8"/>
      <c r="C27" s="1"/>
      <c r="D27" s="14" t="s">
        <v>375</v>
      </c>
      <c r="E27" s="1"/>
      <c r="F27" s="39"/>
      <c r="G27" s="68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</row>
    <row r="28" spans="1:44" ht="25.5" customHeight="1" x14ac:dyDescent="0.25">
      <c r="A28" s="8"/>
      <c r="B28" s="8"/>
      <c r="C28" s="1"/>
      <c r="D28" s="1"/>
      <c r="E28" s="1"/>
      <c r="F28" s="15"/>
      <c r="G28" s="68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</row>
    <row r="29" spans="1:44" ht="25.5" customHeight="1" x14ac:dyDescent="0.25">
      <c r="A29" s="8"/>
      <c r="B29" s="8"/>
      <c r="C29" s="1"/>
      <c r="D29" s="1"/>
      <c r="E29" s="1"/>
      <c r="F29" s="15"/>
      <c r="G29" s="68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</row>
    <row r="30" spans="1:44" ht="25.5" customHeight="1" x14ac:dyDescent="0.25">
      <c r="A30" s="8"/>
      <c r="B30" s="8"/>
      <c r="C30" s="1"/>
      <c r="D30" s="1"/>
      <c r="E30" s="1"/>
      <c r="F30" s="15"/>
      <c r="G30" s="68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</row>
    <row r="31" spans="1:44" ht="25.5" customHeight="1" x14ac:dyDescent="0.25">
      <c r="A31" s="8"/>
      <c r="B31" s="8"/>
      <c r="C31" s="1"/>
      <c r="D31" s="1"/>
      <c r="E31" s="1"/>
      <c r="F31" s="15"/>
      <c r="G31" s="68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</row>
    <row r="32" spans="1:44" ht="25.5" customHeight="1" x14ac:dyDescent="0.25">
      <c r="A32" s="8"/>
      <c r="B32" s="8"/>
      <c r="C32" s="1"/>
      <c r="D32" s="1"/>
      <c r="E32" s="1"/>
      <c r="F32" s="15"/>
      <c r="G32" s="68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</row>
    <row r="33" spans="1:44" ht="25.5" customHeight="1" x14ac:dyDescent="0.25">
      <c r="A33" s="8"/>
      <c r="B33" s="8"/>
      <c r="C33" s="1"/>
      <c r="D33" s="1"/>
      <c r="E33" s="1"/>
      <c r="F33" s="15"/>
      <c r="G33" s="68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</row>
    <row r="34" spans="1:44" ht="25.5" customHeight="1" x14ac:dyDescent="0.25">
      <c r="A34" s="8"/>
      <c r="B34" s="8"/>
      <c r="C34" s="1"/>
      <c r="D34" s="1"/>
      <c r="E34" s="1"/>
      <c r="F34" s="15"/>
      <c r="G34" s="68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</row>
    <row r="35" spans="1:44" ht="25.5" customHeight="1" x14ac:dyDescent="0.25">
      <c r="A35" s="8"/>
      <c r="B35" s="8"/>
      <c r="C35" s="1"/>
      <c r="D35" s="1"/>
      <c r="E35" s="1"/>
      <c r="F35" s="15"/>
      <c r="G35" s="68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</row>
    <row r="36" spans="1:44" ht="25.5" customHeight="1" x14ac:dyDescent="0.25">
      <c r="A36" s="8"/>
      <c r="B36" s="8"/>
      <c r="C36" s="1"/>
      <c r="D36" s="1"/>
      <c r="E36" s="1"/>
      <c r="F36" s="15"/>
      <c r="G36" s="68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</row>
    <row r="37" spans="1:44" ht="25.5" customHeight="1" thickBot="1" x14ac:dyDescent="0.3">
      <c r="A37" s="84"/>
      <c r="B37" s="84"/>
      <c r="C37" s="52"/>
      <c r="D37" s="52"/>
      <c r="E37" s="52"/>
      <c r="F37" s="52"/>
      <c r="G37" s="68">
        <f t="shared" si="0"/>
        <v>0</v>
      </c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</row>
    <row r="38" spans="1:44" ht="41.25" customHeight="1" thickBot="1" x14ac:dyDescent="0.3">
      <c r="A38" s="146" t="s">
        <v>1</v>
      </c>
      <c r="B38" s="147"/>
      <c r="C38" s="147"/>
      <c r="D38" s="147"/>
      <c r="E38" s="101">
        <f>SUM(E4:E37)</f>
        <v>56442</v>
      </c>
      <c r="F38" s="100"/>
      <c r="G38" s="102">
        <f>SUM(G4:G37)</f>
        <v>16310.5</v>
      </c>
      <c r="H38" s="102">
        <f>SUM(H4:H37)</f>
        <v>0</v>
      </c>
      <c r="I38" s="102">
        <f>SUM(I4:I37)</f>
        <v>0</v>
      </c>
      <c r="J38" s="102">
        <f t="shared" ref="J38:AM38" si="1">SUM(J4:J37)</f>
        <v>0</v>
      </c>
      <c r="K38" s="102">
        <f t="shared" si="1"/>
        <v>0</v>
      </c>
      <c r="L38" s="102">
        <f t="shared" si="1"/>
        <v>0</v>
      </c>
      <c r="M38" s="102">
        <f t="shared" si="1"/>
        <v>0</v>
      </c>
      <c r="N38" s="102">
        <f t="shared" si="1"/>
        <v>914.5</v>
      </c>
      <c r="O38" s="102">
        <f t="shared" si="1"/>
        <v>0</v>
      </c>
      <c r="P38" s="102">
        <f t="shared" si="1"/>
        <v>0</v>
      </c>
      <c r="Q38" s="102">
        <f t="shared" si="1"/>
        <v>0</v>
      </c>
      <c r="R38" s="102">
        <f t="shared" si="1"/>
        <v>0</v>
      </c>
      <c r="S38" s="102">
        <f t="shared" si="1"/>
        <v>0</v>
      </c>
      <c r="T38" s="102">
        <f t="shared" si="1"/>
        <v>0</v>
      </c>
      <c r="U38" s="102">
        <f t="shared" si="1"/>
        <v>396</v>
      </c>
      <c r="V38" s="102">
        <f t="shared" si="1"/>
        <v>0</v>
      </c>
      <c r="W38" s="102">
        <f t="shared" si="1"/>
        <v>0</v>
      </c>
      <c r="X38" s="102">
        <f t="shared" si="1"/>
        <v>0</v>
      </c>
      <c r="Y38" s="102">
        <f t="shared" si="1"/>
        <v>0</v>
      </c>
      <c r="Z38" s="102">
        <f t="shared" si="1"/>
        <v>0</v>
      </c>
      <c r="AA38" s="102">
        <f t="shared" si="1"/>
        <v>0</v>
      </c>
      <c r="AB38" s="102">
        <f t="shared" si="1"/>
        <v>0</v>
      </c>
      <c r="AC38" s="102">
        <f t="shared" si="1"/>
        <v>0</v>
      </c>
      <c r="AD38" s="102">
        <f t="shared" si="1"/>
        <v>0</v>
      </c>
      <c r="AE38" s="102">
        <f t="shared" si="1"/>
        <v>0</v>
      </c>
      <c r="AF38" s="102">
        <f t="shared" ref="AF38:AH38" si="2">SUM(AF4:AF37)</f>
        <v>0</v>
      </c>
      <c r="AG38" s="102">
        <f t="shared" si="2"/>
        <v>15000</v>
      </c>
      <c r="AH38" s="102">
        <f t="shared" si="2"/>
        <v>0</v>
      </c>
      <c r="AI38" s="102">
        <f t="shared" si="1"/>
        <v>0</v>
      </c>
      <c r="AJ38" s="102">
        <f t="shared" si="1"/>
        <v>0</v>
      </c>
      <c r="AK38" s="102">
        <f t="shared" si="1"/>
        <v>0</v>
      </c>
      <c r="AL38" s="102">
        <f t="shared" si="1"/>
        <v>0</v>
      </c>
      <c r="AM38" s="102">
        <f t="shared" si="1"/>
        <v>0</v>
      </c>
      <c r="AN38" s="102">
        <f t="shared" ref="AN38:AO38" si="3">SUM(AN4:AN37)</f>
        <v>0</v>
      </c>
      <c r="AO38" s="102">
        <f t="shared" si="3"/>
        <v>0</v>
      </c>
      <c r="AP38" s="102">
        <f t="shared" ref="AP38:AQ38" si="4">SUM(AP4:AP37)</f>
        <v>0</v>
      </c>
      <c r="AQ38" s="103">
        <f t="shared" si="4"/>
        <v>0</v>
      </c>
      <c r="AR38" s="103">
        <f t="shared" ref="AR38" si="5">SUM(AR4:AR37)</f>
        <v>0</v>
      </c>
    </row>
    <row r="40" spans="1:44" ht="30.75" customHeight="1" thickBot="1" x14ac:dyDescent="0.3"/>
    <row r="41" spans="1:44" ht="48.75" customHeight="1" x14ac:dyDescent="0.25">
      <c r="A41" s="28" t="s">
        <v>3</v>
      </c>
      <c r="B41" s="22"/>
      <c r="C41" s="34">
        <f>+E38</f>
        <v>56442</v>
      </c>
      <c r="D41" s="23"/>
    </row>
    <row r="42" spans="1:44" ht="46.5" customHeight="1" x14ac:dyDescent="0.25">
      <c r="A42" s="29" t="s">
        <v>4</v>
      </c>
      <c r="B42" s="19"/>
      <c r="C42" s="35">
        <f>G38</f>
        <v>16310.5</v>
      </c>
      <c r="D42" s="24"/>
    </row>
    <row r="43" spans="1:44" ht="46.5" customHeight="1" x14ac:dyDescent="0.25">
      <c r="A43" s="29" t="s">
        <v>5</v>
      </c>
      <c r="B43" s="19"/>
      <c r="C43" s="33">
        <f>+C41-C42</f>
        <v>40131.5</v>
      </c>
      <c r="D43" s="25"/>
    </row>
    <row r="44" spans="1:44" ht="51.75" customHeight="1" x14ac:dyDescent="0.25"/>
    <row r="45" spans="1:44" ht="46.5" customHeight="1" x14ac:dyDescent="0.25"/>
    <row r="46" spans="1:44" ht="34.5" customHeight="1" x14ac:dyDescent="0.25">
      <c r="Q46" t="s">
        <v>6</v>
      </c>
    </row>
    <row r="47" spans="1:44" ht="36.75" customHeight="1" x14ac:dyDescent="0.25"/>
    <row r="48" spans="1:44" ht="30" customHeight="1" x14ac:dyDescent="0.25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pageSetUpPr fitToPage="1"/>
  </sheetPr>
  <dimension ref="A1:AR48"/>
  <sheetViews>
    <sheetView rightToLeft="1" topLeftCell="A2" zoomScale="71" zoomScaleNormal="71" workbookViewId="0">
      <selection activeCell="AG10" sqref="AG10"/>
    </sheetView>
  </sheetViews>
  <sheetFormatPr defaultColWidth="19" defaultRowHeight="15" x14ac:dyDescent="0.25"/>
  <cols>
    <col min="1" max="1" width="21.42578125" bestFit="1" customWidth="1"/>
    <col min="2" max="2" width="11.140625" bestFit="1" customWidth="1"/>
    <col min="4" max="4" width="41" bestFit="1" customWidth="1"/>
    <col min="6" max="6" width="53.28515625" bestFit="1" customWidth="1"/>
    <col min="9" max="9" width="26" bestFit="1" customWidth="1"/>
    <col min="34" max="34" width="28.28515625" bestFit="1" customWidth="1"/>
  </cols>
  <sheetData>
    <row r="1" spans="1:44" ht="15.75" hidden="1" thickBot="1" x14ac:dyDescent="0.3"/>
    <row r="2" spans="1:44" ht="36.75" customHeight="1" thickBot="1" x14ac:dyDescent="0.35">
      <c r="A2" s="150" t="s">
        <v>82</v>
      </c>
      <c r="B2" s="151"/>
      <c r="C2" s="151"/>
      <c r="D2" s="151"/>
      <c r="E2" s="152"/>
      <c r="F2" s="134" t="s">
        <v>83</v>
      </c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4" s="21" customFormat="1" ht="63.75" thickBot="1" x14ac:dyDescent="0.4">
      <c r="A3" s="80" t="s">
        <v>34</v>
      </c>
      <c r="B3" s="81" t="s">
        <v>86</v>
      </c>
      <c r="C3" s="148" t="s">
        <v>37</v>
      </c>
      <c r="D3" s="149"/>
      <c r="E3" s="81" t="s">
        <v>0</v>
      </c>
      <c r="F3" s="81" t="s">
        <v>38</v>
      </c>
      <c r="G3" s="81" t="s">
        <v>2</v>
      </c>
      <c r="H3" s="81" t="s">
        <v>9</v>
      </c>
      <c r="I3" s="81" t="s">
        <v>56</v>
      </c>
      <c r="J3" s="81" t="s">
        <v>7</v>
      </c>
      <c r="K3" s="81" t="s">
        <v>14</v>
      </c>
      <c r="L3" s="81" t="s">
        <v>57</v>
      </c>
      <c r="M3" s="81" t="s">
        <v>29</v>
      </c>
      <c r="N3" s="81" t="s">
        <v>8</v>
      </c>
      <c r="O3" s="81" t="s">
        <v>10</v>
      </c>
      <c r="P3" s="81" t="s">
        <v>17</v>
      </c>
      <c r="Q3" s="81" t="s">
        <v>15</v>
      </c>
      <c r="R3" s="82" t="s">
        <v>19</v>
      </c>
      <c r="S3" s="82" t="s">
        <v>16</v>
      </c>
      <c r="T3" s="81" t="s">
        <v>20</v>
      </c>
      <c r="U3" s="81" t="s">
        <v>21</v>
      </c>
      <c r="V3" s="81" t="s">
        <v>22</v>
      </c>
      <c r="W3" s="81" t="s">
        <v>23</v>
      </c>
      <c r="X3" s="81" t="s">
        <v>24</v>
      </c>
      <c r="Y3" s="81" t="s">
        <v>30</v>
      </c>
      <c r="Z3" s="82" t="s">
        <v>35</v>
      </c>
      <c r="AA3" s="81" t="s">
        <v>36</v>
      </c>
      <c r="AB3" s="81" t="s">
        <v>45</v>
      </c>
      <c r="AC3" s="81" t="s">
        <v>46</v>
      </c>
      <c r="AD3" s="81" t="s">
        <v>123</v>
      </c>
      <c r="AE3" s="81" t="s">
        <v>72</v>
      </c>
      <c r="AF3" s="81" t="s">
        <v>77</v>
      </c>
      <c r="AG3" s="81" t="s">
        <v>78</v>
      </c>
      <c r="AH3" s="81" t="s">
        <v>79</v>
      </c>
      <c r="AI3" s="81" t="s">
        <v>48</v>
      </c>
      <c r="AJ3" s="81" t="s">
        <v>52</v>
      </c>
      <c r="AK3" s="81" t="s">
        <v>51</v>
      </c>
      <c r="AL3" s="81" t="s">
        <v>50</v>
      </c>
      <c r="AM3" s="81" t="s">
        <v>58</v>
      </c>
      <c r="AN3" s="81" t="s">
        <v>80</v>
      </c>
      <c r="AO3" s="81" t="s">
        <v>73</v>
      </c>
      <c r="AP3" s="81" t="s">
        <v>76</v>
      </c>
      <c r="AQ3" s="83" t="s">
        <v>269</v>
      </c>
      <c r="AR3" s="83" t="s">
        <v>378</v>
      </c>
    </row>
    <row r="4" spans="1:44" ht="25.5" customHeight="1" x14ac:dyDescent="0.25">
      <c r="A4" s="53"/>
      <c r="B4" s="53"/>
      <c r="C4" s="67"/>
      <c r="D4" s="51" t="s">
        <v>60</v>
      </c>
      <c r="E4" s="68">
        <f>'27'!C43</f>
        <v>40131.5</v>
      </c>
      <c r="F4" s="39" t="s">
        <v>406</v>
      </c>
      <c r="G4" s="68">
        <f>SUM(H4:AR4)</f>
        <v>20000</v>
      </c>
      <c r="H4" s="68"/>
      <c r="I4" s="68"/>
      <c r="J4" s="68"/>
      <c r="K4" s="68"/>
      <c r="L4" s="68"/>
      <c r="M4" s="68"/>
      <c r="N4" s="68">
        <v>20000</v>
      </c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</row>
    <row r="5" spans="1:44" ht="25.5" customHeight="1" x14ac:dyDescent="0.25">
      <c r="A5" s="8"/>
      <c r="B5" s="141">
        <f>E5+E6+E7</f>
        <v>0</v>
      </c>
      <c r="C5" s="140" t="s">
        <v>13</v>
      </c>
      <c r="D5" s="14" t="s">
        <v>124</v>
      </c>
      <c r="E5" s="36"/>
      <c r="F5" s="39" t="s">
        <v>407</v>
      </c>
      <c r="G5" s="68">
        <f t="shared" ref="G5:G37" si="0">SUM(H5:AR5)</f>
        <v>400</v>
      </c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>
        <v>400</v>
      </c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25.5" customHeight="1" x14ac:dyDescent="0.25">
      <c r="A6" s="8"/>
      <c r="B6" s="142"/>
      <c r="C6" s="140"/>
      <c r="D6" s="14" t="s">
        <v>26</v>
      </c>
      <c r="E6" s="36"/>
      <c r="F6" s="39" t="s">
        <v>408</v>
      </c>
      <c r="G6" s="68">
        <f t="shared" si="0"/>
        <v>40</v>
      </c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>
        <v>40</v>
      </c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</row>
    <row r="7" spans="1:44" ht="25.5" customHeight="1" x14ac:dyDescent="0.25">
      <c r="A7" s="8"/>
      <c r="B7" s="142"/>
      <c r="C7" s="140"/>
      <c r="D7" s="14" t="s">
        <v>59</v>
      </c>
      <c r="E7" s="36"/>
      <c r="F7" s="39" t="s">
        <v>409</v>
      </c>
      <c r="G7" s="68">
        <f t="shared" si="0"/>
        <v>380</v>
      </c>
      <c r="H7" s="36"/>
      <c r="I7" s="36"/>
      <c r="J7" s="36"/>
      <c r="K7" s="36"/>
      <c r="L7" s="36"/>
      <c r="M7" s="36"/>
      <c r="N7" s="36">
        <v>380</v>
      </c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</row>
    <row r="8" spans="1:44" ht="25.5" customHeight="1" x14ac:dyDescent="0.25">
      <c r="A8" s="8"/>
      <c r="B8" s="141">
        <f>E8+E9</f>
        <v>175</v>
      </c>
      <c r="C8" s="140" t="s">
        <v>11</v>
      </c>
      <c r="D8" s="14" t="s">
        <v>31</v>
      </c>
      <c r="E8" s="36">
        <v>175</v>
      </c>
      <c r="F8" s="39" t="s">
        <v>115</v>
      </c>
      <c r="G8" s="68">
        <f t="shared" si="0"/>
        <v>500</v>
      </c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>
        <v>500</v>
      </c>
      <c r="AR8" s="36"/>
    </row>
    <row r="9" spans="1:44" ht="25.5" customHeight="1" x14ac:dyDescent="0.25">
      <c r="A9" s="8"/>
      <c r="B9" s="142"/>
      <c r="C9" s="140"/>
      <c r="D9" s="14" t="s">
        <v>32</v>
      </c>
      <c r="E9" s="36"/>
      <c r="F9" s="39" t="s">
        <v>62</v>
      </c>
      <c r="G9" s="68">
        <f t="shared" si="0"/>
        <v>10000</v>
      </c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>
        <v>10000</v>
      </c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</row>
    <row r="10" spans="1:44" ht="25.5" customHeight="1" x14ac:dyDescent="0.25">
      <c r="A10" s="8"/>
      <c r="B10" s="8"/>
      <c r="C10" s="1"/>
      <c r="D10" s="14" t="s">
        <v>12</v>
      </c>
      <c r="E10" s="36"/>
      <c r="F10" s="14"/>
      <c r="G10" s="68">
        <f t="shared" si="0"/>
        <v>0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</row>
    <row r="11" spans="1:44" ht="25.5" customHeight="1" x14ac:dyDescent="0.25">
      <c r="A11" s="8"/>
      <c r="B11" s="141">
        <f>E11+E12</f>
        <v>1835</v>
      </c>
      <c r="C11" s="140" t="s">
        <v>18</v>
      </c>
      <c r="D11" s="14" t="s">
        <v>27</v>
      </c>
      <c r="E11" s="36">
        <v>1835</v>
      </c>
      <c r="F11" s="15"/>
      <c r="G11" s="68">
        <f t="shared" si="0"/>
        <v>0</v>
      </c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</row>
    <row r="12" spans="1:44" ht="25.5" customHeight="1" x14ac:dyDescent="0.25">
      <c r="A12" s="8"/>
      <c r="B12" s="142"/>
      <c r="C12" s="140"/>
      <c r="D12" s="14" t="s">
        <v>28</v>
      </c>
      <c r="E12" s="36"/>
      <c r="F12" s="15"/>
      <c r="G12" s="68">
        <f t="shared" si="0"/>
        <v>0</v>
      </c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</row>
    <row r="13" spans="1:44" ht="25.5" customHeight="1" x14ac:dyDescent="0.25">
      <c r="A13" s="8"/>
      <c r="B13" s="141">
        <f>E13+E14</f>
        <v>0</v>
      </c>
      <c r="C13" s="140" t="s">
        <v>42</v>
      </c>
      <c r="D13" s="14" t="s">
        <v>43</v>
      </c>
      <c r="E13" s="36"/>
      <c r="F13" s="15"/>
      <c r="G13" s="68">
        <f t="shared" si="0"/>
        <v>0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</row>
    <row r="14" spans="1:44" ht="55.5" customHeight="1" x14ac:dyDescent="0.25">
      <c r="A14" s="8"/>
      <c r="B14" s="142"/>
      <c r="C14" s="140"/>
      <c r="D14" s="14" t="s">
        <v>44</v>
      </c>
      <c r="E14" s="1"/>
      <c r="F14" s="15"/>
      <c r="G14" s="68">
        <f t="shared" si="0"/>
        <v>0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</row>
    <row r="15" spans="1:44" ht="21" x14ac:dyDescent="0.25">
      <c r="A15" s="8"/>
      <c r="B15" s="8"/>
      <c r="C15" s="1"/>
      <c r="D15" s="14" t="s">
        <v>39</v>
      </c>
      <c r="E15" s="1"/>
      <c r="F15" s="15"/>
      <c r="G15" s="68">
        <f t="shared" si="0"/>
        <v>0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</row>
    <row r="16" spans="1:44" ht="21" x14ac:dyDescent="0.25">
      <c r="A16" s="8"/>
      <c r="B16" s="16"/>
      <c r="C16" s="1"/>
      <c r="D16" s="14" t="s">
        <v>191</v>
      </c>
      <c r="E16" s="1"/>
      <c r="F16" s="15"/>
      <c r="G16" s="68">
        <f t="shared" si="0"/>
        <v>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</row>
    <row r="17" spans="1:44" ht="65.25" customHeight="1" x14ac:dyDescent="0.25">
      <c r="A17" s="8"/>
      <c r="B17" s="8"/>
      <c r="C17" s="1"/>
      <c r="D17" s="14" t="s">
        <v>33</v>
      </c>
      <c r="E17" s="1"/>
      <c r="F17" s="15"/>
      <c r="G17" s="68">
        <f t="shared" si="0"/>
        <v>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</row>
    <row r="18" spans="1:44" ht="21" x14ac:dyDescent="0.25">
      <c r="A18" s="8"/>
      <c r="B18" s="16"/>
      <c r="C18" s="1"/>
      <c r="D18" s="14" t="s">
        <v>47</v>
      </c>
      <c r="E18" s="1"/>
      <c r="F18" s="15"/>
      <c r="G18" s="68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</row>
    <row r="19" spans="1:44" ht="25.5" customHeight="1" x14ac:dyDescent="0.25">
      <c r="A19" s="8"/>
      <c r="B19" s="16"/>
      <c r="C19" s="1"/>
      <c r="D19" s="14" t="s">
        <v>40</v>
      </c>
      <c r="E19" s="1"/>
      <c r="F19" s="15"/>
      <c r="G19" s="68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</row>
    <row r="20" spans="1:44" ht="25.5" customHeight="1" x14ac:dyDescent="0.25">
      <c r="A20" s="8"/>
      <c r="B20" s="8"/>
      <c r="C20" s="1"/>
      <c r="D20" s="14" t="s">
        <v>41</v>
      </c>
      <c r="E20" s="1"/>
      <c r="F20" s="15"/>
      <c r="G20" s="68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</row>
    <row r="21" spans="1:44" ht="25.5" customHeight="1" x14ac:dyDescent="0.25">
      <c r="A21" s="8"/>
      <c r="B21" s="8"/>
      <c r="C21" s="1"/>
      <c r="D21" s="14" t="s">
        <v>65</v>
      </c>
      <c r="E21" s="1">
        <v>100</v>
      </c>
      <c r="F21" s="15"/>
      <c r="G21" s="68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</row>
    <row r="22" spans="1:44" ht="25.5" customHeight="1" x14ac:dyDescent="0.25">
      <c r="A22" s="8"/>
      <c r="B22" s="8"/>
      <c r="C22" s="1"/>
      <c r="D22" s="14" t="s">
        <v>61</v>
      </c>
      <c r="E22" s="1"/>
      <c r="F22" s="17"/>
      <c r="G22" s="68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</row>
    <row r="23" spans="1:44" ht="25.5" customHeight="1" x14ac:dyDescent="0.25">
      <c r="A23" s="8"/>
      <c r="B23" s="8"/>
      <c r="C23" s="1"/>
      <c r="D23" s="14" t="s">
        <v>66</v>
      </c>
      <c r="E23" s="1"/>
      <c r="F23" s="15"/>
      <c r="G23" s="68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</row>
    <row r="24" spans="1:44" ht="25.5" customHeight="1" x14ac:dyDescent="0.25">
      <c r="A24" s="8"/>
      <c r="B24" s="8"/>
      <c r="C24" s="1"/>
      <c r="D24" s="14" t="s">
        <v>90</v>
      </c>
      <c r="E24" s="1"/>
      <c r="F24" s="15"/>
      <c r="G24" s="68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</row>
    <row r="25" spans="1:44" ht="25.5" customHeight="1" x14ac:dyDescent="0.25">
      <c r="A25" s="8"/>
      <c r="B25" s="8"/>
      <c r="C25" s="1"/>
      <c r="D25" s="14" t="s">
        <v>196</v>
      </c>
      <c r="E25" s="1"/>
      <c r="F25" s="15"/>
      <c r="G25" s="68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</row>
    <row r="26" spans="1:44" ht="25.5" customHeight="1" x14ac:dyDescent="0.25">
      <c r="A26" s="8"/>
      <c r="B26" s="8"/>
      <c r="C26" s="1"/>
      <c r="D26" s="14" t="s">
        <v>301</v>
      </c>
      <c r="E26" s="1"/>
      <c r="F26" s="15"/>
      <c r="G26" s="68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</row>
    <row r="27" spans="1:44" ht="25.5" customHeight="1" x14ac:dyDescent="0.25">
      <c r="A27" s="8"/>
      <c r="B27" s="8"/>
      <c r="C27" s="1"/>
      <c r="D27" s="14" t="s">
        <v>375</v>
      </c>
      <c r="E27" s="1"/>
      <c r="F27" s="15"/>
      <c r="G27" s="68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</row>
    <row r="28" spans="1:44" ht="25.5" customHeight="1" x14ac:dyDescent="0.25">
      <c r="A28" s="8"/>
      <c r="B28" s="8"/>
      <c r="C28" s="1"/>
      <c r="D28" s="1"/>
      <c r="E28" s="1"/>
      <c r="F28" s="15"/>
      <c r="G28" s="68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</row>
    <row r="29" spans="1:44" ht="25.5" customHeight="1" x14ac:dyDescent="0.25">
      <c r="A29" s="8"/>
      <c r="B29" s="8"/>
      <c r="C29" s="1"/>
      <c r="D29" s="1"/>
      <c r="E29" s="1"/>
      <c r="F29" s="15"/>
      <c r="G29" s="68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</row>
    <row r="30" spans="1:44" ht="25.5" customHeight="1" x14ac:dyDescent="0.25">
      <c r="A30" s="8"/>
      <c r="B30" s="8"/>
      <c r="C30" s="1"/>
      <c r="D30" s="1"/>
      <c r="E30" s="1"/>
      <c r="F30" s="15"/>
      <c r="G30" s="68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</row>
    <row r="31" spans="1:44" ht="25.5" customHeight="1" x14ac:dyDescent="0.25">
      <c r="A31" s="8"/>
      <c r="B31" s="8"/>
      <c r="C31" s="1"/>
      <c r="D31" s="1"/>
      <c r="E31" s="1"/>
      <c r="F31" s="15"/>
      <c r="G31" s="68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</row>
    <row r="32" spans="1:44" ht="25.5" customHeight="1" x14ac:dyDescent="0.25">
      <c r="A32" s="8"/>
      <c r="B32" s="8"/>
      <c r="C32" s="1"/>
      <c r="D32" s="1"/>
      <c r="E32" s="1"/>
      <c r="F32" s="15"/>
      <c r="G32" s="68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</row>
    <row r="33" spans="1:44" ht="25.5" customHeight="1" x14ac:dyDescent="0.25">
      <c r="A33" s="8"/>
      <c r="B33" s="8"/>
      <c r="C33" s="1"/>
      <c r="D33" s="1"/>
      <c r="E33" s="1"/>
      <c r="F33" s="15"/>
      <c r="G33" s="68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</row>
    <row r="34" spans="1:44" ht="25.5" customHeight="1" x14ac:dyDescent="0.25">
      <c r="A34" s="8"/>
      <c r="B34" s="8"/>
      <c r="C34" s="1"/>
      <c r="D34" s="1"/>
      <c r="E34" s="1"/>
      <c r="F34" s="15"/>
      <c r="G34" s="68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</row>
    <row r="35" spans="1:44" ht="25.5" customHeight="1" x14ac:dyDescent="0.25">
      <c r="A35" s="8"/>
      <c r="B35" s="8"/>
      <c r="C35" s="1"/>
      <c r="D35" s="1"/>
      <c r="E35" s="1"/>
      <c r="F35" s="15"/>
      <c r="G35" s="68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</row>
    <row r="36" spans="1:44" ht="25.5" customHeight="1" x14ac:dyDescent="0.25">
      <c r="A36" s="8"/>
      <c r="B36" s="8"/>
      <c r="C36" s="1"/>
      <c r="D36" s="1"/>
      <c r="E36" s="1"/>
      <c r="F36" s="15"/>
      <c r="G36" s="68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</row>
    <row r="37" spans="1:44" ht="25.5" customHeight="1" thickBot="1" x14ac:dyDescent="0.3">
      <c r="A37" s="84"/>
      <c r="B37" s="84"/>
      <c r="C37" s="52"/>
      <c r="D37" s="52"/>
      <c r="E37" s="52"/>
      <c r="F37" s="52"/>
      <c r="G37" s="68">
        <f t="shared" si="0"/>
        <v>0</v>
      </c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</row>
    <row r="38" spans="1:44" ht="41.25" customHeight="1" thickBot="1" x14ac:dyDescent="0.3">
      <c r="A38" s="146" t="s">
        <v>1</v>
      </c>
      <c r="B38" s="147"/>
      <c r="C38" s="147"/>
      <c r="D38" s="147"/>
      <c r="E38" s="101">
        <f>SUM(E4:E37)</f>
        <v>42241.5</v>
      </c>
      <c r="F38" s="100"/>
      <c r="G38" s="102">
        <f>SUM(G4:G37)</f>
        <v>31320</v>
      </c>
      <c r="H38" s="102">
        <f>SUM(H4:H37)</f>
        <v>0</v>
      </c>
      <c r="I38" s="102">
        <f>SUM(I4:I37)</f>
        <v>0</v>
      </c>
      <c r="J38" s="102">
        <f t="shared" ref="J38:AM38" si="1">SUM(J4:J37)</f>
        <v>0</v>
      </c>
      <c r="K38" s="102">
        <f t="shared" si="1"/>
        <v>0</v>
      </c>
      <c r="L38" s="102">
        <f t="shared" si="1"/>
        <v>0</v>
      </c>
      <c r="M38" s="102">
        <f t="shared" si="1"/>
        <v>0</v>
      </c>
      <c r="N38" s="102">
        <f t="shared" si="1"/>
        <v>20380</v>
      </c>
      <c r="O38" s="102">
        <f t="shared" si="1"/>
        <v>0</v>
      </c>
      <c r="P38" s="102">
        <f t="shared" si="1"/>
        <v>0</v>
      </c>
      <c r="Q38" s="102">
        <f t="shared" si="1"/>
        <v>0</v>
      </c>
      <c r="R38" s="102">
        <f t="shared" si="1"/>
        <v>0</v>
      </c>
      <c r="S38" s="102">
        <f t="shared" si="1"/>
        <v>0</v>
      </c>
      <c r="T38" s="102">
        <f t="shared" si="1"/>
        <v>40</v>
      </c>
      <c r="U38" s="102">
        <f t="shared" si="1"/>
        <v>0</v>
      </c>
      <c r="V38" s="102">
        <f t="shared" si="1"/>
        <v>0</v>
      </c>
      <c r="W38" s="102">
        <f t="shared" si="1"/>
        <v>0</v>
      </c>
      <c r="X38" s="102">
        <f t="shared" si="1"/>
        <v>0</v>
      </c>
      <c r="Y38" s="102">
        <f t="shared" si="1"/>
        <v>0</v>
      </c>
      <c r="Z38" s="102">
        <f t="shared" si="1"/>
        <v>0</v>
      </c>
      <c r="AA38" s="102">
        <f t="shared" si="1"/>
        <v>0</v>
      </c>
      <c r="AB38" s="102">
        <f t="shared" si="1"/>
        <v>0</v>
      </c>
      <c r="AC38" s="102">
        <f t="shared" si="1"/>
        <v>400</v>
      </c>
      <c r="AD38" s="102">
        <f t="shared" si="1"/>
        <v>0</v>
      </c>
      <c r="AE38" s="102">
        <f t="shared" si="1"/>
        <v>0</v>
      </c>
      <c r="AF38" s="102">
        <f t="shared" ref="AF38:AH38" si="2">SUM(AF4:AF37)</f>
        <v>0</v>
      </c>
      <c r="AG38" s="102">
        <f t="shared" si="2"/>
        <v>10000</v>
      </c>
      <c r="AH38" s="102">
        <f t="shared" si="2"/>
        <v>0</v>
      </c>
      <c r="AI38" s="102">
        <f t="shared" si="1"/>
        <v>0</v>
      </c>
      <c r="AJ38" s="102">
        <f t="shared" si="1"/>
        <v>0</v>
      </c>
      <c r="AK38" s="102">
        <f t="shared" si="1"/>
        <v>0</v>
      </c>
      <c r="AL38" s="102">
        <f t="shared" si="1"/>
        <v>0</v>
      </c>
      <c r="AM38" s="102">
        <f t="shared" si="1"/>
        <v>0</v>
      </c>
      <c r="AN38" s="102">
        <f t="shared" ref="AN38:AO38" si="3">SUM(AN4:AN37)</f>
        <v>0</v>
      </c>
      <c r="AO38" s="102">
        <f t="shared" si="3"/>
        <v>0</v>
      </c>
      <c r="AP38" s="102">
        <f t="shared" ref="AP38:AQ38" si="4">SUM(AP4:AP37)</f>
        <v>0</v>
      </c>
      <c r="AQ38" s="103">
        <f t="shared" si="4"/>
        <v>500</v>
      </c>
      <c r="AR38" s="103">
        <f t="shared" ref="AR38" si="5">SUM(AR4:AR37)</f>
        <v>0</v>
      </c>
    </row>
    <row r="40" spans="1:44" ht="30.75" customHeight="1" thickBot="1" x14ac:dyDescent="0.3"/>
    <row r="41" spans="1:44" ht="48.75" customHeight="1" x14ac:dyDescent="0.25">
      <c r="A41" s="28" t="s">
        <v>3</v>
      </c>
      <c r="B41" s="22"/>
      <c r="C41" s="34">
        <f>+E38</f>
        <v>42241.5</v>
      </c>
      <c r="D41" s="23"/>
    </row>
    <row r="42" spans="1:44" ht="46.5" customHeight="1" x14ac:dyDescent="0.25">
      <c r="A42" s="29" t="s">
        <v>4</v>
      </c>
      <c r="B42" s="19"/>
      <c r="C42" s="35">
        <f>G38</f>
        <v>31320</v>
      </c>
      <c r="D42" s="24"/>
    </row>
    <row r="43" spans="1:44" ht="46.5" customHeight="1" x14ac:dyDescent="0.25">
      <c r="A43" s="29" t="s">
        <v>5</v>
      </c>
      <c r="B43" s="19"/>
      <c r="C43" s="33">
        <f>+C41-C42</f>
        <v>10921.5</v>
      </c>
      <c r="D43" s="25"/>
    </row>
    <row r="44" spans="1:44" ht="51.75" customHeight="1" x14ac:dyDescent="0.25"/>
    <row r="45" spans="1:44" ht="46.5" customHeight="1" x14ac:dyDescent="0.25"/>
    <row r="46" spans="1:44" ht="34.5" customHeight="1" x14ac:dyDescent="0.25">
      <c r="Q46" t="s">
        <v>6</v>
      </c>
    </row>
    <row r="47" spans="1:44" ht="36.75" customHeight="1" x14ac:dyDescent="0.25"/>
    <row r="48" spans="1:44" ht="30" customHeight="1" x14ac:dyDescent="0.25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pageSetUpPr fitToPage="1"/>
  </sheetPr>
  <dimension ref="A1:AR48"/>
  <sheetViews>
    <sheetView rightToLeft="1" topLeftCell="A2" zoomScale="70" zoomScaleNormal="70" workbookViewId="0">
      <selection activeCell="J21" sqref="J21"/>
    </sheetView>
  </sheetViews>
  <sheetFormatPr defaultColWidth="19" defaultRowHeight="15" x14ac:dyDescent="0.25"/>
  <cols>
    <col min="1" max="1" width="21.42578125" bestFit="1" customWidth="1"/>
    <col min="2" max="2" width="11.42578125" bestFit="1" customWidth="1"/>
    <col min="4" max="4" width="41" bestFit="1" customWidth="1"/>
    <col min="6" max="6" width="73.5703125" bestFit="1" customWidth="1"/>
    <col min="9" max="9" width="26" bestFit="1" customWidth="1"/>
    <col min="34" max="34" width="28.7109375" bestFit="1" customWidth="1"/>
  </cols>
  <sheetData>
    <row r="1" spans="1:44" ht="15.75" hidden="1" thickBot="1" x14ac:dyDescent="0.3"/>
    <row r="2" spans="1:44" ht="36.75" customHeight="1" thickBot="1" x14ac:dyDescent="0.35">
      <c r="A2" s="150" t="s">
        <v>82</v>
      </c>
      <c r="B2" s="151"/>
      <c r="C2" s="151"/>
      <c r="D2" s="151"/>
      <c r="E2" s="152"/>
      <c r="F2" s="134" t="s">
        <v>83</v>
      </c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4" s="21" customFormat="1" ht="63.75" thickBot="1" x14ac:dyDescent="0.4">
      <c r="A3" s="80" t="s">
        <v>34</v>
      </c>
      <c r="B3" s="81" t="s">
        <v>86</v>
      </c>
      <c r="C3" s="148" t="s">
        <v>37</v>
      </c>
      <c r="D3" s="149"/>
      <c r="E3" s="81" t="s">
        <v>0</v>
      </c>
      <c r="F3" s="81" t="s">
        <v>38</v>
      </c>
      <c r="G3" s="81" t="s">
        <v>2</v>
      </c>
      <c r="H3" s="81" t="s">
        <v>9</v>
      </c>
      <c r="I3" s="81" t="s">
        <v>56</v>
      </c>
      <c r="J3" s="81" t="s">
        <v>7</v>
      </c>
      <c r="K3" s="81" t="s">
        <v>14</v>
      </c>
      <c r="L3" s="81" t="s">
        <v>57</v>
      </c>
      <c r="M3" s="81" t="s">
        <v>29</v>
      </c>
      <c r="N3" s="81" t="s">
        <v>8</v>
      </c>
      <c r="O3" s="81" t="s">
        <v>10</v>
      </c>
      <c r="P3" s="81" t="s">
        <v>17</v>
      </c>
      <c r="Q3" s="81" t="s">
        <v>15</v>
      </c>
      <c r="R3" s="82" t="s">
        <v>19</v>
      </c>
      <c r="S3" s="82" t="s">
        <v>16</v>
      </c>
      <c r="T3" s="81" t="s">
        <v>20</v>
      </c>
      <c r="U3" s="81" t="s">
        <v>21</v>
      </c>
      <c r="V3" s="81" t="s">
        <v>22</v>
      </c>
      <c r="W3" s="81" t="s">
        <v>23</v>
      </c>
      <c r="X3" s="81" t="s">
        <v>24</v>
      </c>
      <c r="Y3" s="81" t="s">
        <v>30</v>
      </c>
      <c r="Z3" s="82" t="s">
        <v>35</v>
      </c>
      <c r="AA3" s="81" t="s">
        <v>36</v>
      </c>
      <c r="AB3" s="81" t="s">
        <v>45</v>
      </c>
      <c r="AC3" s="81" t="s">
        <v>46</v>
      </c>
      <c r="AD3" s="81" t="s">
        <v>123</v>
      </c>
      <c r="AE3" s="81" t="s">
        <v>72</v>
      </c>
      <c r="AF3" s="81" t="s">
        <v>77</v>
      </c>
      <c r="AG3" s="81" t="s">
        <v>78</v>
      </c>
      <c r="AH3" s="81" t="s">
        <v>79</v>
      </c>
      <c r="AI3" s="81" t="s">
        <v>48</v>
      </c>
      <c r="AJ3" s="81" t="s">
        <v>52</v>
      </c>
      <c r="AK3" s="81" t="s">
        <v>51</v>
      </c>
      <c r="AL3" s="81" t="s">
        <v>50</v>
      </c>
      <c r="AM3" s="81" t="s">
        <v>58</v>
      </c>
      <c r="AN3" s="81" t="s">
        <v>80</v>
      </c>
      <c r="AO3" s="81" t="s">
        <v>73</v>
      </c>
      <c r="AP3" s="81" t="s">
        <v>76</v>
      </c>
      <c r="AQ3" s="83" t="s">
        <v>269</v>
      </c>
      <c r="AR3" s="83" t="s">
        <v>378</v>
      </c>
    </row>
    <row r="4" spans="1:44" ht="25.5" customHeight="1" x14ac:dyDescent="0.25">
      <c r="A4" s="53"/>
      <c r="B4" s="53"/>
      <c r="C4" s="67"/>
      <c r="D4" s="51" t="s">
        <v>60</v>
      </c>
      <c r="E4" s="68">
        <f>'28'!C43</f>
        <v>10921.5</v>
      </c>
      <c r="F4" s="39" t="s">
        <v>274</v>
      </c>
      <c r="G4" s="68">
        <f>SUM(H4:AR4)</f>
        <v>500</v>
      </c>
      <c r="H4" s="68"/>
      <c r="I4" s="68"/>
      <c r="J4" s="68"/>
      <c r="K4" s="68"/>
      <c r="L4" s="68"/>
      <c r="M4" s="68"/>
      <c r="N4" s="68"/>
      <c r="O4" s="68"/>
      <c r="P4" s="68"/>
      <c r="Q4" s="68">
        <v>500</v>
      </c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</row>
    <row r="5" spans="1:44" ht="25.5" customHeight="1" x14ac:dyDescent="0.25">
      <c r="A5" s="8"/>
      <c r="B5" s="141">
        <f>E5+E6+E7</f>
        <v>0</v>
      </c>
      <c r="C5" s="140" t="s">
        <v>13</v>
      </c>
      <c r="D5" s="14" t="s">
        <v>124</v>
      </c>
      <c r="E5" s="36"/>
      <c r="F5" s="39" t="s">
        <v>410</v>
      </c>
      <c r="G5" s="68">
        <f t="shared" ref="G5:G37" si="0">SUM(H5:AR5)</f>
        <v>60</v>
      </c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>
        <v>60</v>
      </c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25.5" customHeight="1" x14ac:dyDescent="0.25">
      <c r="A6" s="8"/>
      <c r="B6" s="142"/>
      <c r="C6" s="140"/>
      <c r="D6" s="14" t="s">
        <v>88</v>
      </c>
      <c r="E6" s="36"/>
      <c r="F6" s="39" t="s">
        <v>411</v>
      </c>
      <c r="G6" s="68">
        <f t="shared" si="0"/>
        <v>500</v>
      </c>
      <c r="H6" s="36"/>
      <c r="I6" s="36"/>
      <c r="J6" s="36"/>
      <c r="K6" s="36"/>
      <c r="L6" s="36"/>
      <c r="M6" s="36">
        <v>500</v>
      </c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</row>
    <row r="7" spans="1:44" ht="25.5" customHeight="1" x14ac:dyDescent="0.25">
      <c r="A7" s="8"/>
      <c r="B7" s="142"/>
      <c r="C7" s="140"/>
      <c r="D7" s="14" t="s">
        <v>59</v>
      </c>
      <c r="E7" s="36"/>
      <c r="F7" s="39" t="s">
        <v>412</v>
      </c>
      <c r="G7" s="68">
        <f t="shared" si="0"/>
        <v>625</v>
      </c>
      <c r="H7" s="36"/>
      <c r="I7" s="36"/>
      <c r="J7" s="36"/>
      <c r="K7" s="36"/>
      <c r="L7" s="36"/>
      <c r="M7" s="36"/>
      <c r="N7" s="36">
        <v>625</v>
      </c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</row>
    <row r="8" spans="1:44" ht="25.5" customHeight="1" x14ac:dyDescent="0.25">
      <c r="A8" s="8"/>
      <c r="B8" s="141">
        <f>E8+E9</f>
        <v>7865</v>
      </c>
      <c r="C8" s="140" t="s">
        <v>11</v>
      </c>
      <c r="D8" s="14" t="s">
        <v>31</v>
      </c>
      <c r="E8" s="36">
        <v>7865</v>
      </c>
      <c r="F8" s="39" t="s">
        <v>413</v>
      </c>
      <c r="G8" s="68">
        <f t="shared" si="0"/>
        <v>700</v>
      </c>
      <c r="H8" s="36"/>
      <c r="I8" s="36"/>
      <c r="J8" s="36"/>
      <c r="K8" s="36"/>
      <c r="L8" s="36"/>
      <c r="M8" s="36"/>
      <c r="N8" s="36"/>
      <c r="O8" s="36"/>
      <c r="P8" s="36"/>
      <c r="Q8" s="36">
        <v>700</v>
      </c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</row>
    <row r="9" spans="1:44" ht="25.5" customHeight="1" x14ac:dyDescent="0.25">
      <c r="A9" s="8"/>
      <c r="B9" s="142"/>
      <c r="C9" s="140"/>
      <c r="D9" s="14" t="s">
        <v>32</v>
      </c>
      <c r="E9" s="36"/>
      <c r="F9" s="39" t="s">
        <v>414</v>
      </c>
      <c r="G9" s="68">
        <f t="shared" si="0"/>
        <v>460</v>
      </c>
      <c r="H9" s="36"/>
      <c r="I9" s="36"/>
      <c r="J9" s="36"/>
      <c r="K9" s="36"/>
      <c r="L9" s="36"/>
      <c r="M9" s="36">
        <v>460</v>
      </c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</row>
    <row r="10" spans="1:44" ht="25.5" customHeight="1" x14ac:dyDescent="0.25">
      <c r="A10" s="8"/>
      <c r="B10" s="8"/>
      <c r="C10" s="1"/>
      <c r="D10" s="14" t="s">
        <v>12</v>
      </c>
      <c r="E10" s="36"/>
      <c r="F10" s="39" t="s">
        <v>415</v>
      </c>
      <c r="G10" s="68">
        <f t="shared" si="0"/>
        <v>110</v>
      </c>
      <c r="H10" s="36"/>
      <c r="I10" s="36"/>
      <c r="J10" s="36"/>
      <c r="K10" s="36"/>
      <c r="L10" s="36"/>
      <c r="M10" s="36">
        <v>110</v>
      </c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</row>
    <row r="11" spans="1:44" ht="25.5" customHeight="1" x14ac:dyDescent="0.25">
      <c r="A11" s="8" t="s">
        <v>441</v>
      </c>
      <c r="B11" s="141">
        <f>E11+E12</f>
        <v>28795</v>
      </c>
      <c r="C11" s="140" t="s">
        <v>18</v>
      </c>
      <c r="D11" s="14" t="s">
        <v>27</v>
      </c>
      <c r="E11" s="36">
        <v>25460</v>
      </c>
      <c r="F11" s="39" t="s">
        <v>416</v>
      </c>
      <c r="G11" s="68">
        <f t="shared" si="0"/>
        <v>844</v>
      </c>
      <c r="H11" s="36"/>
      <c r="I11" s="36"/>
      <c r="J11" s="36"/>
      <c r="K11" s="36"/>
      <c r="L11" s="36"/>
      <c r="M11" s="36"/>
      <c r="N11" s="36">
        <v>844</v>
      </c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</row>
    <row r="12" spans="1:44" ht="25.5" customHeight="1" x14ac:dyDescent="0.25">
      <c r="A12" s="8"/>
      <c r="B12" s="142"/>
      <c r="C12" s="140"/>
      <c r="D12" s="14" t="s">
        <v>28</v>
      </c>
      <c r="E12" s="36">
        <v>3335</v>
      </c>
      <c r="F12" s="39" t="s">
        <v>417</v>
      </c>
      <c r="G12" s="68">
        <f t="shared" si="0"/>
        <v>1130</v>
      </c>
      <c r="H12" s="36"/>
      <c r="I12" s="36"/>
      <c r="J12" s="36"/>
      <c r="K12" s="36"/>
      <c r="L12" s="36"/>
      <c r="M12" s="36"/>
      <c r="N12" s="36">
        <v>1130</v>
      </c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</row>
    <row r="13" spans="1:44" ht="25.5" customHeight="1" x14ac:dyDescent="0.25">
      <c r="A13" s="8"/>
      <c r="B13" s="141">
        <f>E13+E14</f>
        <v>100</v>
      </c>
      <c r="C13" s="140" t="s">
        <v>42</v>
      </c>
      <c r="D13" s="14" t="s">
        <v>43</v>
      </c>
      <c r="E13" s="36">
        <v>100</v>
      </c>
      <c r="F13" s="39" t="s">
        <v>418</v>
      </c>
      <c r="G13" s="68">
        <f t="shared" si="0"/>
        <v>250</v>
      </c>
      <c r="H13" s="36"/>
      <c r="I13" s="36"/>
      <c r="J13" s="36"/>
      <c r="K13" s="36"/>
      <c r="L13" s="36"/>
      <c r="M13" s="36"/>
      <c r="N13" s="36"/>
      <c r="O13" s="36"/>
      <c r="P13" s="36">
        <v>250</v>
      </c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</row>
    <row r="14" spans="1:44" ht="55.5" customHeight="1" x14ac:dyDescent="0.25">
      <c r="A14" s="8"/>
      <c r="B14" s="142"/>
      <c r="C14" s="140"/>
      <c r="D14" s="14" t="s">
        <v>44</v>
      </c>
      <c r="E14" s="1"/>
      <c r="F14" s="39" t="s">
        <v>419</v>
      </c>
      <c r="G14" s="68">
        <f t="shared" si="0"/>
        <v>500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>
        <v>500</v>
      </c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</row>
    <row r="15" spans="1:44" ht="21" x14ac:dyDescent="0.25">
      <c r="A15" s="8"/>
      <c r="B15" s="8"/>
      <c r="C15" s="1"/>
      <c r="D15" s="14" t="s">
        <v>39</v>
      </c>
      <c r="E15" s="1"/>
      <c r="F15" s="39" t="s">
        <v>420</v>
      </c>
      <c r="G15" s="68">
        <f t="shared" si="0"/>
        <v>380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>
        <v>380</v>
      </c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</row>
    <row r="16" spans="1:44" ht="21" x14ac:dyDescent="0.25">
      <c r="A16" s="8"/>
      <c r="B16" s="16"/>
      <c r="C16" s="1"/>
      <c r="D16" s="14" t="s">
        <v>191</v>
      </c>
      <c r="E16" s="1"/>
      <c r="F16" s="39" t="s">
        <v>421</v>
      </c>
      <c r="G16" s="68">
        <f t="shared" si="0"/>
        <v>1734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>
        <v>1734</v>
      </c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</row>
    <row r="17" spans="1:44" ht="65.25" customHeight="1" x14ac:dyDescent="0.25">
      <c r="A17" s="8"/>
      <c r="B17" s="8"/>
      <c r="C17" s="1"/>
      <c r="D17" s="14" t="s">
        <v>33</v>
      </c>
      <c r="E17" s="1"/>
      <c r="F17" s="39" t="s">
        <v>422</v>
      </c>
      <c r="G17" s="68">
        <f t="shared" si="0"/>
        <v>100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>
        <v>100</v>
      </c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</row>
    <row r="18" spans="1:44" ht="21" x14ac:dyDescent="0.25">
      <c r="A18" s="8"/>
      <c r="B18" s="16"/>
      <c r="C18" s="1"/>
      <c r="D18" s="14" t="s">
        <v>47</v>
      </c>
      <c r="E18" s="1"/>
      <c r="F18" s="39" t="s">
        <v>423</v>
      </c>
      <c r="G18" s="68">
        <f t="shared" si="0"/>
        <v>450</v>
      </c>
      <c r="H18" s="36"/>
      <c r="I18" s="36"/>
      <c r="J18" s="36"/>
      <c r="K18" s="36"/>
      <c r="L18" s="36">
        <v>450</v>
      </c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</row>
    <row r="19" spans="1:44" ht="25.5" customHeight="1" x14ac:dyDescent="0.25">
      <c r="A19" s="8"/>
      <c r="B19" s="16"/>
      <c r="C19" s="1"/>
      <c r="D19" s="14" t="s">
        <v>40</v>
      </c>
      <c r="E19" s="1"/>
      <c r="F19" s="39" t="s">
        <v>424</v>
      </c>
      <c r="G19" s="68">
        <f t="shared" si="0"/>
        <v>100</v>
      </c>
      <c r="H19" s="36"/>
      <c r="I19" s="36"/>
      <c r="J19" s="36"/>
      <c r="K19" s="36"/>
      <c r="L19" s="36">
        <v>100</v>
      </c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</row>
    <row r="20" spans="1:44" ht="25.5" customHeight="1" x14ac:dyDescent="0.25">
      <c r="A20" s="8"/>
      <c r="B20" s="8"/>
      <c r="C20" s="1"/>
      <c r="D20" s="14" t="s">
        <v>41</v>
      </c>
      <c r="E20" s="1"/>
      <c r="F20" s="39" t="s">
        <v>425</v>
      </c>
      <c r="G20" s="68">
        <f t="shared" si="0"/>
        <v>1133.5</v>
      </c>
      <c r="H20" s="36"/>
      <c r="I20" s="36"/>
      <c r="J20" s="36"/>
      <c r="K20" s="36"/>
      <c r="L20" s="36"/>
      <c r="M20" s="36"/>
      <c r="N20" s="36">
        <v>1133.5</v>
      </c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</row>
    <row r="21" spans="1:44" ht="25.5" customHeight="1" x14ac:dyDescent="0.25">
      <c r="A21" s="8"/>
      <c r="B21" s="8"/>
      <c r="C21" s="1"/>
      <c r="D21" s="14" t="s">
        <v>65</v>
      </c>
      <c r="E21" s="1">
        <v>1250</v>
      </c>
      <c r="F21" s="39" t="s">
        <v>426</v>
      </c>
      <c r="G21" s="68">
        <f t="shared" si="0"/>
        <v>300</v>
      </c>
      <c r="H21" s="36"/>
      <c r="I21" s="36"/>
      <c r="J21" s="36">
        <v>300</v>
      </c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</row>
    <row r="22" spans="1:44" ht="25.5" customHeight="1" x14ac:dyDescent="0.25">
      <c r="A22" s="8"/>
      <c r="B22" s="8"/>
      <c r="C22" s="1"/>
      <c r="D22" s="14" t="s">
        <v>61</v>
      </c>
      <c r="E22" s="1"/>
      <c r="F22" s="39"/>
      <c r="G22" s="68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</row>
    <row r="23" spans="1:44" ht="25.5" customHeight="1" x14ac:dyDescent="0.25">
      <c r="A23" s="8"/>
      <c r="B23" s="8"/>
      <c r="C23" s="1"/>
      <c r="D23" s="14" t="s">
        <v>66</v>
      </c>
      <c r="E23" s="1"/>
      <c r="F23" s="39"/>
      <c r="G23" s="68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</row>
    <row r="24" spans="1:44" ht="25.5" customHeight="1" x14ac:dyDescent="0.25">
      <c r="A24" s="8"/>
      <c r="B24" s="8"/>
      <c r="C24" s="1"/>
      <c r="D24" s="14" t="s">
        <v>90</v>
      </c>
      <c r="E24" s="1"/>
      <c r="F24" s="39"/>
      <c r="G24" s="68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</row>
    <row r="25" spans="1:44" ht="25.5" customHeight="1" x14ac:dyDescent="0.25">
      <c r="A25" s="8"/>
      <c r="B25" s="8"/>
      <c r="C25" s="1"/>
      <c r="D25" s="14" t="s">
        <v>196</v>
      </c>
      <c r="E25" s="1"/>
      <c r="F25" s="39"/>
      <c r="G25" s="68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</row>
    <row r="26" spans="1:44" ht="25.5" customHeight="1" x14ac:dyDescent="0.25">
      <c r="A26" s="8"/>
      <c r="B26" s="8"/>
      <c r="C26" s="1"/>
      <c r="D26" s="14" t="s">
        <v>301</v>
      </c>
      <c r="E26" s="1"/>
      <c r="F26" s="39"/>
      <c r="G26" s="68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</row>
    <row r="27" spans="1:44" ht="25.5" customHeight="1" x14ac:dyDescent="0.25">
      <c r="A27" s="8"/>
      <c r="B27" s="8"/>
      <c r="C27" s="1"/>
      <c r="D27" s="14" t="s">
        <v>375</v>
      </c>
      <c r="E27" s="1"/>
      <c r="F27" s="39"/>
      <c r="G27" s="68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</row>
    <row r="28" spans="1:44" ht="25.5" customHeight="1" x14ac:dyDescent="0.25">
      <c r="A28" s="8"/>
      <c r="B28" s="8"/>
      <c r="C28" s="1"/>
      <c r="D28" s="1"/>
      <c r="E28" s="1"/>
      <c r="F28" s="39"/>
      <c r="G28" s="68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</row>
    <row r="29" spans="1:44" ht="25.5" customHeight="1" x14ac:dyDescent="0.25">
      <c r="A29" s="8"/>
      <c r="B29" s="8"/>
      <c r="C29" s="1"/>
      <c r="D29" s="1"/>
      <c r="E29" s="1"/>
      <c r="F29" s="39"/>
      <c r="G29" s="68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</row>
    <row r="30" spans="1:44" ht="25.5" customHeight="1" x14ac:dyDescent="0.25">
      <c r="A30" s="8"/>
      <c r="B30" s="8"/>
      <c r="C30" s="1"/>
      <c r="D30" s="1"/>
      <c r="E30" s="1"/>
      <c r="F30" s="39"/>
      <c r="G30" s="68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</row>
    <row r="31" spans="1:44" ht="25.5" customHeight="1" x14ac:dyDescent="0.25">
      <c r="A31" s="8"/>
      <c r="B31" s="8"/>
      <c r="C31" s="1"/>
      <c r="D31" s="1"/>
      <c r="E31" s="1"/>
      <c r="F31" s="39"/>
      <c r="G31" s="68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</row>
    <row r="32" spans="1:44" ht="25.5" customHeight="1" x14ac:dyDescent="0.25">
      <c r="A32" s="8"/>
      <c r="B32" s="8"/>
      <c r="C32" s="1"/>
      <c r="D32" s="1"/>
      <c r="E32" s="1"/>
      <c r="F32" s="15"/>
      <c r="G32" s="68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</row>
    <row r="33" spans="1:44" ht="25.5" customHeight="1" x14ac:dyDescent="0.25">
      <c r="A33" s="8"/>
      <c r="B33" s="8"/>
      <c r="C33" s="1"/>
      <c r="D33" s="1"/>
      <c r="E33" s="1"/>
      <c r="F33" s="15"/>
      <c r="G33" s="68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</row>
    <row r="34" spans="1:44" ht="25.5" customHeight="1" x14ac:dyDescent="0.25">
      <c r="A34" s="8"/>
      <c r="B34" s="8"/>
      <c r="C34" s="1"/>
      <c r="D34" s="1"/>
      <c r="E34" s="1"/>
      <c r="F34" s="15"/>
      <c r="G34" s="68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</row>
    <row r="35" spans="1:44" ht="25.5" customHeight="1" x14ac:dyDescent="0.25">
      <c r="A35" s="8"/>
      <c r="B35" s="8"/>
      <c r="C35" s="1"/>
      <c r="D35" s="1"/>
      <c r="E35" s="1"/>
      <c r="F35" s="15"/>
      <c r="G35" s="68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</row>
    <row r="36" spans="1:44" ht="25.5" customHeight="1" x14ac:dyDescent="0.25">
      <c r="A36" s="8"/>
      <c r="B36" s="8"/>
      <c r="C36" s="1"/>
      <c r="D36" s="1"/>
      <c r="E36" s="1"/>
      <c r="F36" s="15"/>
      <c r="G36" s="68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</row>
    <row r="37" spans="1:44" ht="25.5" customHeight="1" thickBot="1" x14ac:dyDescent="0.3">
      <c r="A37" s="84"/>
      <c r="B37" s="84"/>
      <c r="C37" s="52"/>
      <c r="D37" s="52"/>
      <c r="E37" s="52"/>
      <c r="F37" s="52"/>
      <c r="G37" s="68">
        <f t="shared" si="0"/>
        <v>0</v>
      </c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</row>
    <row r="38" spans="1:44" ht="41.25" customHeight="1" thickBot="1" x14ac:dyDescent="0.3">
      <c r="A38" s="146" t="s">
        <v>1</v>
      </c>
      <c r="B38" s="147"/>
      <c r="C38" s="147"/>
      <c r="D38" s="147"/>
      <c r="E38" s="101">
        <f>SUM(E4:E37)</f>
        <v>48931.5</v>
      </c>
      <c r="F38" s="100"/>
      <c r="G38" s="102">
        <f>SUM(G4:G37)</f>
        <v>9876.5</v>
      </c>
      <c r="H38" s="102">
        <f>SUM(H4:H37)</f>
        <v>0</v>
      </c>
      <c r="I38" s="102">
        <f>SUM(I4:I37)</f>
        <v>0</v>
      </c>
      <c r="J38" s="102">
        <f t="shared" ref="J38:AM38" si="1">SUM(J4:J37)</f>
        <v>300</v>
      </c>
      <c r="K38" s="102">
        <f t="shared" si="1"/>
        <v>0</v>
      </c>
      <c r="L38" s="102">
        <f t="shared" si="1"/>
        <v>550</v>
      </c>
      <c r="M38" s="102">
        <f t="shared" si="1"/>
        <v>1070</v>
      </c>
      <c r="N38" s="102">
        <f t="shared" si="1"/>
        <v>3732.5</v>
      </c>
      <c r="O38" s="102">
        <f t="shared" si="1"/>
        <v>0</v>
      </c>
      <c r="P38" s="102">
        <f t="shared" si="1"/>
        <v>250</v>
      </c>
      <c r="Q38" s="102">
        <f t="shared" si="1"/>
        <v>1200</v>
      </c>
      <c r="R38" s="102">
        <f t="shared" si="1"/>
        <v>0</v>
      </c>
      <c r="S38" s="102">
        <f t="shared" si="1"/>
        <v>0</v>
      </c>
      <c r="T38" s="102">
        <f t="shared" si="1"/>
        <v>0</v>
      </c>
      <c r="U38" s="102">
        <f t="shared" si="1"/>
        <v>1734</v>
      </c>
      <c r="V38" s="102">
        <f t="shared" si="1"/>
        <v>0</v>
      </c>
      <c r="W38" s="102">
        <f t="shared" si="1"/>
        <v>100</v>
      </c>
      <c r="X38" s="102">
        <f t="shared" si="1"/>
        <v>0</v>
      </c>
      <c r="Y38" s="102">
        <f t="shared" si="1"/>
        <v>0</v>
      </c>
      <c r="Z38" s="102">
        <f t="shared" si="1"/>
        <v>0</v>
      </c>
      <c r="AA38" s="102">
        <f t="shared" si="1"/>
        <v>0</v>
      </c>
      <c r="AB38" s="102">
        <f t="shared" si="1"/>
        <v>880</v>
      </c>
      <c r="AC38" s="102">
        <f t="shared" si="1"/>
        <v>60</v>
      </c>
      <c r="AD38" s="102">
        <f t="shared" si="1"/>
        <v>0</v>
      </c>
      <c r="AE38" s="102">
        <f t="shared" si="1"/>
        <v>0</v>
      </c>
      <c r="AF38" s="102">
        <f t="shared" ref="AF38:AH38" si="2">SUM(AF4:AF37)</f>
        <v>0</v>
      </c>
      <c r="AG38" s="102">
        <f t="shared" si="2"/>
        <v>0</v>
      </c>
      <c r="AH38" s="102">
        <f t="shared" si="2"/>
        <v>0</v>
      </c>
      <c r="AI38" s="102">
        <f t="shared" si="1"/>
        <v>0</v>
      </c>
      <c r="AJ38" s="102">
        <f t="shared" si="1"/>
        <v>0</v>
      </c>
      <c r="AK38" s="102">
        <f t="shared" si="1"/>
        <v>0</v>
      </c>
      <c r="AL38" s="102">
        <f t="shared" si="1"/>
        <v>0</v>
      </c>
      <c r="AM38" s="102">
        <f t="shared" si="1"/>
        <v>0</v>
      </c>
      <c r="AN38" s="102">
        <f t="shared" ref="AN38:AO38" si="3">SUM(AN4:AN37)</f>
        <v>0</v>
      </c>
      <c r="AO38" s="102">
        <f t="shared" si="3"/>
        <v>0</v>
      </c>
      <c r="AP38" s="102">
        <f t="shared" ref="AP38:AQ38" si="4">SUM(AP4:AP37)</f>
        <v>0</v>
      </c>
      <c r="AQ38" s="103">
        <f t="shared" si="4"/>
        <v>0</v>
      </c>
      <c r="AR38" s="103">
        <f t="shared" ref="AR38" si="5">SUM(AR4:AR37)</f>
        <v>0</v>
      </c>
    </row>
    <row r="40" spans="1:44" ht="30.75" customHeight="1" thickBot="1" x14ac:dyDescent="0.3"/>
    <row r="41" spans="1:44" ht="48.75" customHeight="1" x14ac:dyDescent="0.25">
      <c r="A41" s="28" t="s">
        <v>3</v>
      </c>
      <c r="B41" s="22"/>
      <c r="C41" s="34">
        <f>+E38</f>
        <v>48931.5</v>
      </c>
      <c r="D41" s="23"/>
    </row>
    <row r="42" spans="1:44" ht="46.5" customHeight="1" x14ac:dyDescent="0.25">
      <c r="A42" s="29" t="s">
        <v>4</v>
      </c>
      <c r="B42" s="19"/>
      <c r="C42" s="35">
        <f>G38</f>
        <v>9876.5</v>
      </c>
      <c r="D42" s="24"/>
    </row>
    <row r="43" spans="1:44" ht="46.5" customHeight="1" x14ac:dyDescent="0.25">
      <c r="A43" s="29" t="s">
        <v>5</v>
      </c>
      <c r="B43" s="19"/>
      <c r="C43" s="33">
        <f>+C41-C42</f>
        <v>39055</v>
      </c>
      <c r="D43" s="25"/>
    </row>
    <row r="44" spans="1:44" ht="51.75" customHeight="1" x14ac:dyDescent="0.25"/>
    <row r="45" spans="1:44" ht="46.5" customHeight="1" x14ac:dyDescent="0.25"/>
    <row r="46" spans="1:44" ht="34.5" customHeight="1" x14ac:dyDescent="0.25">
      <c r="Q46" t="s">
        <v>6</v>
      </c>
    </row>
    <row r="47" spans="1:44" ht="36.75" customHeight="1" x14ac:dyDescent="0.25"/>
    <row r="48" spans="1:44" ht="30" customHeight="1" x14ac:dyDescent="0.25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R48"/>
  <sheetViews>
    <sheetView rightToLeft="1" topLeftCell="A2" zoomScale="70" zoomScaleNormal="70" workbookViewId="0">
      <selection activeCell="AM27" sqref="AM27"/>
    </sheetView>
  </sheetViews>
  <sheetFormatPr defaultColWidth="19" defaultRowHeight="15" x14ac:dyDescent="0.25"/>
  <cols>
    <col min="1" max="1" width="53.140625" bestFit="1" customWidth="1"/>
    <col min="2" max="2" width="55.7109375" bestFit="1" customWidth="1"/>
    <col min="4" max="4" width="41" bestFit="1" customWidth="1"/>
    <col min="6" max="6" width="79.85546875" bestFit="1" customWidth="1"/>
    <col min="9" max="9" width="26" bestFit="1" customWidth="1"/>
    <col min="34" max="34" width="28.7109375" bestFit="1" customWidth="1"/>
  </cols>
  <sheetData>
    <row r="1" spans="1:44" ht="15.75" hidden="1" thickBot="1" x14ac:dyDescent="0.3"/>
    <row r="2" spans="1:44" ht="36.75" customHeight="1" thickBot="1" x14ac:dyDescent="0.35">
      <c r="A2" s="150" t="s">
        <v>82</v>
      </c>
      <c r="B2" s="151"/>
      <c r="C2" s="151"/>
      <c r="D2" s="151"/>
      <c r="E2" s="152"/>
      <c r="F2" s="134" t="s">
        <v>83</v>
      </c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4" s="21" customFormat="1" ht="63.75" thickBot="1" x14ac:dyDescent="0.4">
      <c r="A3" s="80" t="s">
        <v>34</v>
      </c>
      <c r="B3" s="81" t="s">
        <v>86</v>
      </c>
      <c r="C3" s="148" t="s">
        <v>37</v>
      </c>
      <c r="D3" s="149"/>
      <c r="E3" s="81" t="s">
        <v>0</v>
      </c>
      <c r="F3" s="81" t="s">
        <v>38</v>
      </c>
      <c r="G3" s="81" t="s">
        <v>2</v>
      </c>
      <c r="H3" s="81" t="s">
        <v>9</v>
      </c>
      <c r="I3" s="81" t="s">
        <v>56</v>
      </c>
      <c r="J3" s="81" t="s">
        <v>7</v>
      </c>
      <c r="K3" s="81" t="s">
        <v>14</v>
      </c>
      <c r="L3" s="81" t="s">
        <v>57</v>
      </c>
      <c r="M3" s="81" t="s">
        <v>29</v>
      </c>
      <c r="N3" s="81" t="s">
        <v>8</v>
      </c>
      <c r="O3" s="81" t="s">
        <v>10</v>
      </c>
      <c r="P3" s="81" t="s">
        <v>17</v>
      </c>
      <c r="Q3" s="81" t="s">
        <v>15</v>
      </c>
      <c r="R3" s="82" t="s">
        <v>19</v>
      </c>
      <c r="S3" s="82" t="s">
        <v>16</v>
      </c>
      <c r="T3" s="81" t="s">
        <v>20</v>
      </c>
      <c r="U3" s="81" t="s">
        <v>21</v>
      </c>
      <c r="V3" s="81" t="s">
        <v>22</v>
      </c>
      <c r="W3" s="81" t="s">
        <v>23</v>
      </c>
      <c r="X3" s="81" t="s">
        <v>24</v>
      </c>
      <c r="Y3" s="81" t="s">
        <v>30</v>
      </c>
      <c r="Z3" s="82" t="s">
        <v>35</v>
      </c>
      <c r="AA3" s="81" t="s">
        <v>36</v>
      </c>
      <c r="AB3" s="81" t="s">
        <v>45</v>
      </c>
      <c r="AC3" s="81" t="s">
        <v>46</v>
      </c>
      <c r="AD3" s="81" t="s">
        <v>123</v>
      </c>
      <c r="AE3" s="81" t="s">
        <v>72</v>
      </c>
      <c r="AF3" s="81" t="s">
        <v>77</v>
      </c>
      <c r="AG3" s="81" t="s">
        <v>78</v>
      </c>
      <c r="AH3" s="81" t="s">
        <v>79</v>
      </c>
      <c r="AI3" s="81" t="s">
        <v>48</v>
      </c>
      <c r="AJ3" s="81" t="s">
        <v>52</v>
      </c>
      <c r="AK3" s="81" t="s">
        <v>51</v>
      </c>
      <c r="AL3" s="81" t="s">
        <v>50</v>
      </c>
      <c r="AM3" s="81" t="s">
        <v>58</v>
      </c>
      <c r="AN3" s="81" t="s">
        <v>80</v>
      </c>
      <c r="AO3" s="81" t="s">
        <v>73</v>
      </c>
      <c r="AP3" s="81" t="s">
        <v>76</v>
      </c>
      <c r="AQ3" s="83" t="s">
        <v>269</v>
      </c>
      <c r="AR3" s="83" t="s">
        <v>378</v>
      </c>
    </row>
    <row r="4" spans="1:44" ht="25.5" customHeight="1" x14ac:dyDescent="0.25">
      <c r="A4" s="53"/>
      <c r="B4" s="53"/>
      <c r="C4" s="67"/>
      <c r="D4" s="51" t="s">
        <v>60</v>
      </c>
      <c r="E4" s="68">
        <f>'2'!C43</f>
        <v>35954</v>
      </c>
      <c r="F4" s="71" t="s">
        <v>112</v>
      </c>
      <c r="G4" s="68">
        <f>SUM(H4:AR4)</f>
        <v>7200</v>
      </c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>
        <v>7200</v>
      </c>
      <c r="AO4" s="68"/>
      <c r="AP4" s="68"/>
      <c r="AQ4" s="68"/>
      <c r="AR4" s="68"/>
    </row>
    <row r="5" spans="1:44" ht="25.5" customHeight="1" x14ac:dyDescent="0.25">
      <c r="A5" s="8"/>
      <c r="B5" s="141">
        <f>E5+E6+E7</f>
        <v>0</v>
      </c>
      <c r="C5" s="140" t="s">
        <v>13</v>
      </c>
      <c r="D5" s="14" t="s">
        <v>25</v>
      </c>
      <c r="E5" s="36"/>
      <c r="F5" s="39" t="s">
        <v>113</v>
      </c>
      <c r="G5" s="68">
        <f t="shared" ref="G5:G37" si="0">SUM(H5:AR5)</f>
        <v>3637</v>
      </c>
      <c r="H5" s="36"/>
      <c r="I5" s="36"/>
      <c r="J5" s="36"/>
      <c r="K5" s="36"/>
      <c r="L5" s="36"/>
      <c r="M5" s="36"/>
      <c r="N5" s="36">
        <v>3637</v>
      </c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25.5" customHeight="1" x14ac:dyDescent="0.25">
      <c r="A6" s="8"/>
      <c r="B6" s="142"/>
      <c r="C6" s="140"/>
      <c r="D6" s="14" t="s">
        <v>64</v>
      </c>
      <c r="E6" s="36"/>
      <c r="F6" s="39" t="s">
        <v>114</v>
      </c>
      <c r="G6" s="68">
        <f t="shared" si="0"/>
        <v>150</v>
      </c>
      <c r="H6" s="36"/>
      <c r="I6" s="36"/>
      <c r="J6" s="36"/>
      <c r="K6" s="36"/>
      <c r="L6" s="36">
        <v>150</v>
      </c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</row>
    <row r="7" spans="1:44" ht="25.5" customHeight="1" x14ac:dyDescent="0.25">
      <c r="A7" s="8"/>
      <c r="B7" s="142"/>
      <c r="C7" s="140"/>
      <c r="D7" s="14" t="s">
        <v>59</v>
      </c>
      <c r="E7" s="36"/>
      <c r="F7" s="39" t="s">
        <v>115</v>
      </c>
      <c r="G7" s="68">
        <f t="shared" si="0"/>
        <v>500</v>
      </c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>
        <v>500</v>
      </c>
      <c r="AR7" s="36"/>
    </row>
    <row r="8" spans="1:44" ht="25.5" customHeight="1" x14ac:dyDescent="0.25">
      <c r="A8" s="8"/>
      <c r="B8" s="141">
        <f>E8+E9</f>
        <v>495</v>
      </c>
      <c r="C8" s="140" t="s">
        <v>11</v>
      </c>
      <c r="D8" s="14" t="s">
        <v>31</v>
      </c>
      <c r="E8" s="36">
        <v>495</v>
      </c>
      <c r="F8" s="39" t="s">
        <v>116</v>
      </c>
      <c r="G8" s="68">
        <f t="shared" si="0"/>
        <v>7050</v>
      </c>
      <c r="H8" s="36"/>
      <c r="I8" s="36"/>
      <c r="J8" s="36"/>
      <c r="K8" s="36"/>
      <c r="L8" s="36"/>
      <c r="M8" s="36"/>
      <c r="N8" s="36">
        <v>7050</v>
      </c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</row>
    <row r="9" spans="1:44" ht="25.5" customHeight="1" x14ac:dyDescent="0.25">
      <c r="A9" s="8"/>
      <c r="B9" s="142"/>
      <c r="C9" s="140"/>
      <c r="D9" s="14" t="s">
        <v>32</v>
      </c>
      <c r="E9" s="36"/>
      <c r="F9" s="14"/>
      <c r="G9" s="68">
        <f t="shared" si="0"/>
        <v>0</v>
      </c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</row>
    <row r="10" spans="1:44" ht="25.5" customHeight="1" x14ac:dyDescent="0.25">
      <c r="A10" s="8"/>
      <c r="B10" s="8"/>
      <c r="C10" s="1"/>
      <c r="D10" s="14" t="s">
        <v>12</v>
      </c>
      <c r="E10" s="36"/>
      <c r="F10" s="14"/>
      <c r="G10" s="68">
        <f t="shared" si="0"/>
        <v>0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</row>
    <row r="11" spans="1:44" ht="25.5" customHeight="1" x14ac:dyDescent="0.25">
      <c r="A11" s="8"/>
      <c r="B11" s="141">
        <f>E11+E12</f>
        <v>1485</v>
      </c>
      <c r="C11" s="140" t="s">
        <v>18</v>
      </c>
      <c r="D11" s="14" t="s">
        <v>27</v>
      </c>
      <c r="E11" s="36">
        <v>1485</v>
      </c>
      <c r="F11" s="14"/>
      <c r="G11" s="68">
        <f t="shared" si="0"/>
        <v>0</v>
      </c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</row>
    <row r="12" spans="1:44" ht="25.5" customHeight="1" x14ac:dyDescent="0.25">
      <c r="A12" s="8" t="s">
        <v>63</v>
      </c>
      <c r="B12" s="142"/>
      <c r="C12" s="140"/>
      <c r="D12" s="14" t="s">
        <v>28</v>
      </c>
      <c r="E12" s="36"/>
      <c r="F12" s="14"/>
      <c r="G12" s="68">
        <f t="shared" si="0"/>
        <v>0</v>
      </c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</row>
    <row r="13" spans="1:44" ht="25.5" customHeight="1" x14ac:dyDescent="0.25">
      <c r="A13" s="8"/>
      <c r="B13" s="141">
        <f>E13+E14</f>
        <v>250</v>
      </c>
      <c r="C13" s="140" t="s">
        <v>42</v>
      </c>
      <c r="D13" s="14" t="s">
        <v>43</v>
      </c>
      <c r="E13" s="36">
        <v>250</v>
      </c>
      <c r="F13" s="14"/>
      <c r="G13" s="68">
        <f t="shared" si="0"/>
        <v>0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</row>
    <row r="14" spans="1:44" ht="25.5" customHeight="1" x14ac:dyDescent="0.25">
      <c r="A14" s="8"/>
      <c r="B14" s="142"/>
      <c r="C14" s="140"/>
      <c r="D14" s="14" t="s">
        <v>44</v>
      </c>
      <c r="E14" s="1"/>
      <c r="F14" s="14"/>
      <c r="G14" s="68">
        <f t="shared" si="0"/>
        <v>0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</row>
    <row r="15" spans="1:44" ht="25.5" customHeight="1" x14ac:dyDescent="0.25">
      <c r="A15" s="8"/>
      <c r="B15" s="8"/>
      <c r="C15" s="1"/>
      <c r="D15" s="14" t="s">
        <v>39</v>
      </c>
      <c r="E15" s="1"/>
      <c r="F15" s="14"/>
      <c r="G15" s="68">
        <f t="shared" si="0"/>
        <v>0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</row>
    <row r="16" spans="1:44" ht="21" x14ac:dyDescent="0.25">
      <c r="A16" s="8"/>
      <c r="B16" s="14"/>
      <c r="C16" s="1"/>
      <c r="D16" s="14" t="s">
        <v>191</v>
      </c>
      <c r="E16" s="1"/>
      <c r="F16" s="14"/>
      <c r="G16" s="68">
        <f t="shared" si="0"/>
        <v>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</row>
    <row r="17" spans="1:44" ht="21" x14ac:dyDescent="0.25">
      <c r="A17" s="8"/>
      <c r="B17" s="8"/>
      <c r="C17" s="1"/>
      <c r="D17" s="14" t="s">
        <v>33</v>
      </c>
      <c r="E17" s="1"/>
      <c r="F17" s="14"/>
      <c r="G17" s="68">
        <f t="shared" si="0"/>
        <v>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</row>
    <row r="18" spans="1:44" ht="25.5" customHeight="1" x14ac:dyDescent="0.25">
      <c r="A18" s="8"/>
      <c r="B18" s="16"/>
      <c r="C18" s="1"/>
      <c r="D18" s="14" t="s">
        <v>47</v>
      </c>
      <c r="E18" s="1"/>
      <c r="F18" s="14"/>
      <c r="G18" s="68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</row>
    <row r="19" spans="1:44" ht="25.5" customHeight="1" x14ac:dyDescent="0.25">
      <c r="A19" s="8"/>
      <c r="B19" s="8"/>
      <c r="C19" s="1"/>
      <c r="D19" s="14" t="s">
        <v>40</v>
      </c>
      <c r="E19" s="1"/>
      <c r="F19" s="14"/>
      <c r="G19" s="68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</row>
    <row r="20" spans="1:44" ht="25.5" customHeight="1" x14ac:dyDescent="0.25">
      <c r="A20" s="8"/>
      <c r="B20" s="8"/>
      <c r="C20" s="1"/>
      <c r="D20" s="14" t="s">
        <v>41</v>
      </c>
      <c r="E20" s="1"/>
      <c r="F20" s="1"/>
      <c r="G20" s="68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</row>
    <row r="21" spans="1:44" ht="25.5" customHeight="1" x14ac:dyDescent="0.25">
      <c r="A21" s="8"/>
      <c r="B21" s="8"/>
      <c r="C21" s="1"/>
      <c r="D21" s="14" t="s">
        <v>65</v>
      </c>
      <c r="E21" s="1">
        <v>50</v>
      </c>
      <c r="F21" s="1"/>
      <c r="G21" s="68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</row>
    <row r="22" spans="1:44" ht="25.5" customHeight="1" x14ac:dyDescent="0.25">
      <c r="A22" s="8"/>
      <c r="B22" s="8"/>
      <c r="C22" s="1"/>
      <c r="D22" s="14" t="s">
        <v>61</v>
      </c>
      <c r="E22" s="1"/>
      <c r="F22" s="1"/>
      <c r="G22" s="68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</row>
    <row r="23" spans="1:44" ht="25.5" customHeight="1" x14ac:dyDescent="0.25">
      <c r="A23" s="8"/>
      <c r="B23" s="8"/>
      <c r="C23" s="1"/>
      <c r="D23" s="14" t="s">
        <v>66</v>
      </c>
      <c r="E23" s="1"/>
      <c r="F23" s="1"/>
      <c r="G23" s="68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</row>
    <row r="24" spans="1:44" ht="25.5" customHeight="1" x14ac:dyDescent="0.25">
      <c r="A24" s="8"/>
      <c r="B24" s="8"/>
      <c r="C24" s="1"/>
      <c r="D24" s="14" t="s">
        <v>90</v>
      </c>
      <c r="E24" s="1"/>
      <c r="F24" s="1"/>
      <c r="G24" s="68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</row>
    <row r="25" spans="1:44" ht="25.5" customHeight="1" x14ac:dyDescent="0.25">
      <c r="A25" s="8"/>
      <c r="B25" s="8"/>
      <c r="C25" s="1"/>
      <c r="D25" s="14" t="s">
        <v>196</v>
      </c>
      <c r="E25" s="1"/>
      <c r="F25" s="1"/>
      <c r="G25" s="68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</row>
    <row r="26" spans="1:44" ht="25.5" customHeight="1" x14ac:dyDescent="0.25">
      <c r="A26" s="8"/>
      <c r="B26" s="8"/>
      <c r="C26" s="1"/>
      <c r="D26" s="14" t="s">
        <v>301</v>
      </c>
      <c r="E26" s="1"/>
      <c r="F26" s="1"/>
      <c r="G26" s="68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</row>
    <row r="27" spans="1:44" ht="25.5" customHeight="1" x14ac:dyDescent="0.25">
      <c r="A27" s="8"/>
      <c r="B27" s="8"/>
      <c r="C27" s="1"/>
      <c r="D27" s="14" t="s">
        <v>375</v>
      </c>
      <c r="E27" s="1"/>
      <c r="F27" s="1"/>
      <c r="G27" s="68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</row>
    <row r="28" spans="1:44" ht="25.5" customHeight="1" x14ac:dyDescent="0.25">
      <c r="A28" s="8"/>
      <c r="B28" s="8"/>
      <c r="C28" s="1"/>
      <c r="D28" s="1"/>
      <c r="E28" s="1"/>
      <c r="F28" s="1"/>
      <c r="G28" s="68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</row>
    <row r="29" spans="1:44" ht="25.5" customHeight="1" x14ac:dyDescent="0.25">
      <c r="A29" s="8"/>
      <c r="B29" s="8"/>
      <c r="C29" s="1"/>
      <c r="D29" s="1"/>
      <c r="E29" s="1"/>
      <c r="F29" s="1"/>
      <c r="G29" s="68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</row>
    <row r="30" spans="1:44" ht="25.5" customHeight="1" x14ac:dyDescent="0.25">
      <c r="A30" s="8"/>
      <c r="B30" s="8"/>
      <c r="C30" s="1"/>
      <c r="D30" s="1"/>
      <c r="E30" s="1"/>
      <c r="F30" s="1"/>
      <c r="G30" s="68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</row>
    <row r="31" spans="1:44" ht="25.5" customHeight="1" x14ac:dyDescent="0.25">
      <c r="A31" s="8"/>
      <c r="B31" s="8"/>
      <c r="C31" s="1"/>
      <c r="D31" s="1"/>
      <c r="E31" s="1"/>
      <c r="F31" s="1"/>
      <c r="G31" s="68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</row>
    <row r="32" spans="1:44" ht="25.5" customHeight="1" x14ac:dyDescent="0.25">
      <c r="A32" s="8"/>
      <c r="B32" s="8"/>
      <c r="C32" s="1"/>
      <c r="D32" s="1"/>
      <c r="E32" s="1"/>
      <c r="F32" s="1"/>
      <c r="G32" s="68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</row>
    <row r="33" spans="1:44" ht="25.5" customHeight="1" x14ac:dyDescent="0.25">
      <c r="A33" s="8"/>
      <c r="B33" s="8"/>
      <c r="C33" s="1"/>
      <c r="D33" s="1"/>
      <c r="E33" s="1"/>
      <c r="F33" s="1"/>
      <c r="G33" s="68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</row>
    <row r="34" spans="1:44" ht="25.5" customHeight="1" x14ac:dyDescent="0.25">
      <c r="A34" s="8"/>
      <c r="B34" s="8"/>
      <c r="C34" s="1"/>
      <c r="D34" s="1"/>
      <c r="E34" s="1"/>
      <c r="F34" s="1"/>
      <c r="G34" s="68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</row>
    <row r="35" spans="1:44" ht="25.5" customHeight="1" x14ac:dyDescent="0.25">
      <c r="A35" s="8"/>
      <c r="B35" s="8"/>
      <c r="C35" s="1"/>
      <c r="D35" s="1"/>
      <c r="E35" s="1"/>
      <c r="F35" s="1"/>
      <c r="G35" s="68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</row>
    <row r="36" spans="1:44" ht="25.5" customHeight="1" x14ac:dyDescent="0.25">
      <c r="A36" s="8"/>
      <c r="B36" s="8"/>
      <c r="C36" s="1"/>
      <c r="D36" s="1"/>
      <c r="E36" s="1"/>
      <c r="F36" s="1"/>
      <c r="G36" s="68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</row>
    <row r="37" spans="1:44" ht="25.5" customHeight="1" thickBot="1" x14ac:dyDescent="0.3">
      <c r="A37" s="84"/>
      <c r="B37" s="84"/>
      <c r="C37" s="52"/>
      <c r="D37" s="52"/>
      <c r="E37" s="52"/>
      <c r="F37" s="52"/>
      <c r="G37" s="68">
        <f t="shared" si="0"/>
        <v>0</v>
      </c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</row>
    <row r="38" spans="1:44" ht="41.25" customHeight="1" thickBot="1" x14ac:dyDescent="0.3">
      <c r="A38" s="146" t="s">
        <v>1</v>
      </c>
      <c r="B38" s="147"/>
      <c r="C38" s="147"/>
      <c r="D38" s="147"/>
      <c r="E38" s="101">
        <f>SUM(E4:E37)</f>
        <v>38234</v>
      </c>
      <c r="F38" s="100"/>
      <c r="G38" s="102">
        <f>SUM(G4:G37)</f>
        <v>18537</v>
      </c>
      <c r="H38" s="102">
        <f>SUM(H4:H37)</f>
        <v>0</v>
      </c>
      <c r="I38" s="102">
        <f>SUM(I4:I37)</f>
        <v>0</v>
      </c>
      <c r="J38" s="102">
        <f t="shared" ref="J38:AM38" si="1">SUM(J4:J37)</f>
        <v>0</v>
      </c>
      <c r="K38" s="102">
        <f t="shared" si="1"/>
        <v>0</v>
      </c>
      <c r="L38" s="102">
        <f t="shared" si="1"/>
        <v>150</v>
      </c>
      <c r="M38" s="102">
        <f t="shared" si="1"/>
        <v>0</v>
      </c>
      <c r="N38" s="102">
        <f t="shared" si="1"/>
        <v>10687</v>
      </c>
      <c r="O38" s="102">
        <f t="shared" si="1"/>
        <v>0</v>
      </c>
      <c r="P38" s="102">
        <f t="shared" si="1"/>
        <v>0</v>
      </c>
      <c r="Q38" s="102">
        <f t="shared" si="1"/>
        <v>0</v>
      </c>
      <c r="R38" s="102">
        <f t="shared" si="1"/>
        <v>0</v>
      </c>
      <c r="S38" s="102">
        <f t="shared" si="1"/>
        <v>0</v>
      </c>
      <c r="T38" s="102">
        <f t="shared" si="1"/>
        <v>0</v>
      </c>
      <c r="U38" s="102">
        <f t="shared" si="1"/>
        <v>0</v>
      </c>
      <c r="V38" s="102">
        <f t="shared" si="1"/>
        <v>0</v>
      </c>
      <c r="W38" s="102">
        <f t="shared" si="1"/>
        <v>0</v>
      </c>
      <c r="X38" s="102">
        <f t="shared" si="1"/>
        <v>0</v>
      </c>
      <c r="Y38" s="102">
        <f t="shared" si="1"/>
        <v>0</v>
      </c>
      <c r="Z38" s="102">
        <f t="shared" si="1"/>
        <v>0</v>
      </c>
      <c r="AA38" s="102">
        <f t="shared" si="1"/>
        <v>0</v>
      </c>
      <c r="AB38" s="102">
        <f t="shared" si="1"/>
        <v>0</v>
      </c>
      <c r="AC38" s="102">
        <f t="shared" si="1"/>
        <v>0</v>
      </c>
      <c r="AD38" s="102">
        <f t="shared" si="1"/>
        <v>0</v>
      </c>
      <c r="AE38" s="102">
        <f t="shared" si="1"/>
        <v>0</v>
      </c>
      <c r="AF38" s="102">
        <f t="shared" ref="AF38:AH38" si="2">SUM(AF4:AF37)</f>
        <v>0</v>
      </c>
      <c r="AG38" s="102">
        <f t="shared" si="2"/>
        <v>0</v>
      </c>
      <c r="AH38" s="102">
        <f t="shared" si="2"/>
        <v>0</v>
      </c>
      <c r="AI38" s="102">
        <f t="shared" si="1"/>
        <v>0</v>
      </c>
      <c r="AJ38" s="102">
        <f t="shared" si="1"/>
        <v>0</v>
      </c>
      <c r="AK38" s="102">
        <f t="shared" si="1"/>
        <v>0</v>
      </c>
      <c r="AL38" s="102">
        <f t="shared" si="1"/>
        <v>0</v>
      </c>
      <c r="AM38" s="102">
        <f t="shared" si="1"/>
        <v>0</v>
      </c>
      <c r="AN38" s="102">
        <f t="shared" ref="AN38:AO38" si="3">SUM(AN4:AN37)</f>
        <v>7200</v>
      </c>
      <c r="AO38" s="102">
        <f t="shared" si="3"/>
        <v>0</v>
      </c>
      <c r="AP38" s="102">
        <f t="shared" ref="AP38:AQ38" si="4">SUM(AP4:AP37)</f>
        <v>0</v>
      </c>
      <c r="AQ38" s="103">
        <f t="shared" si="4"/>
        <v>500</v>
      </c>
      <c r="AR38" s="103">
        <f t="shared" ref="AR38" si="5">SUM(AR4:AR37)</f>
        <v>0</v>
      </c>
    </row>
    <row r="40" spans="1:44" ht="30.75" customHeight="1" thickBot="1" x14ac:dyDescent="0.3"/>
    <row r="41" spans="1:44" ht="48.75" customHeight="1" x14ac:dyDescent="0.25">
      <c r="A41" s="28" t="s">
        <v>3</v>
      </c>
      <c r="B41" s="22"/>
      <c r="C41" s="34">
        <f>+E38</f>
        <v>38234</v>
      </c>
      <c r="D41" s="23"/>
    </row>
    <row r="42" spans="1:44" ht="46.5" customHeight="1" x14ac:dyDescent="0.25">
      <c r="A42" s="29" t="s">
        <v>4</v>
      </c>
      <c r="B42" s="19"/>
      <c r="C42" s="35">
        <f>G38</f>
        <v>18537</v>
      </c>
      <c r="D42" s="24"/>
    </row>
    <row r="43" spans="1:44" ht="46.5" customHeight="1" x14ac:dyDescent="0.25">
      <c r="A43" s="29" t="s">
        <v>5</v>
      </c>
      <c r="B43" s="19"/>
      <c r="C43" s="33">
        <f>+C41-C42</f>
        <v>19697</v>
      </c>
      <c r="D43" s="25"/>
    </row>
    <row r="44" spans="1:44" ht="51.75" customHeight="1" x14ac:dyDescent="0.25"/>
    <row r="45" spans="1:44" ht="46.5" customHeight="1" x14ac:dyDescent="0.25"/>
    <row r="46" spans="1:44" ht="34.5" customHeight="1" x14ac:dyDescent="0.25">
      <c r="Q46" t="s">
        <v>6</v>
      </c>
    </row>
    <row r="47" spans="1:44" ht="36.75" customHeight="1" x14ac:dyDescent="0.25"/>
    <row r="48" spans="1:44" ht="30" customHeight="1" x14ac:dyDescent="0.25"/>
  </sheetData>
  <mergeCells count="12">
    <mergeCell ref="F2:R2"/>
    <mergeCell ref="A38:D38"/>
    <mergeCell ref="C8:C9"/>
    <mergeCell ref="C3:D3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" right="0" top="0" bottom="0" header="0.31496062992125984" footer="0.31496062992125984"/>
  <pageSetup paperSize="9" scale="4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pageSetUpPr fitToPage="1"/>
  </sheetPr>
  <dimension ref="A1:AR48"/>
  <sheetViews>
    <sheetView rightToLeft="1" topLeftCell="A2" zoomScale="82" zoomScaleNormal="82" workbookViewId="0">
      <selection activeCell="G19" sqref="G19"/>
    </sheetView>
  </sheetViews>
  <sheetFormatPr defaultColWidth="19" defaultRowHeight="15" x14ac:dyDescent="0.25"/>
  <cols>
    <col min="1" max="1" width="21.42578125" bestFit="1" customWidth="1"/>
    <col min="2" max="2" width="14.5703125" bestFit="1" customWidth="1"/>
    <col min="4" max="4" width="41" bestFit="1" customWidth="1"/>
    <col min="6" max="6" width="70.5703125" bestFit="1" customWidth="1"/>
    <col min="9" max="9" width="26" bestFit="1" customWidth="1"/>
    <col min="34" max="34" width="28.28515625" bestFit="1" customWidth="1"/>
  </cols>
  <sheetData>
    <row r="1" spans="1:44" ht="15.75" hidden="1" thickBot="1" x14ac:dyDescent="0.3"/>
    <row r="2" spans="1:44" ht="36.75" customHeight="1" thickBot="1" x14ac:dyDescent="0.35">
      <c r="A2" s="150" t="s">
        <v>82</v>
      </c>
      <c r="B2" s="151"/>
      <c r="C2" s="151"/>
      <c r="D2" s="151"/>
      <c r="E2" s="152"/>
      <c r="F2" s="134" t="s">
        <v>83</v>
      </c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4" s="21" customFormat="1" ht="63.75" thickBot="1" x14ac:dyDescent="0.4">
      <c r="A3" s="80" t="s">
        <v>34</v>
      </c>
      <c r="B3" s="81" t="s">
        <v>86</v>
      </c>
      <c r="C3" s="148" t="s">
        <v>37</v>
      </c>
      <c r="D3" s="149"/>
      <c r="E3" s="81" t="s">
        <v>0</v>
      </c>
      <c r="F3" s="81" t="s">
        <v>38</v>
      </c>
      <c r="G3" s="81" t="s">
        <v>2</v>
      </c>
      <c r="H3" s="81" t="s">
        <v>9</v>
      </c>
      <c r="I3" s="81" t="s">
        <v>56</v>
      </c>
      <c r="J3" s="81" t="s">
        <v>7</v>
      </c>
      <c r="K3" s="81" t="s">
        <v>14</v>
      </c>
      <c r="L3" s="81" t="s">
        <v>57</v>
      </c>
      <c r="M3" s="81" t="s">
        <v>29</v>
      </c>
      <c r="N3" s="81" t="s">
        <v>8</v>
      </c>
      <c r="O3" s="81" t="s">
        <v>10</v>
      </c>
      <c r="P3" s="81" t="s">
        <v>17</v>
      </c>
      <c r="Q3" s="81" t="s">
        <v>15</v>
      </c>
      <c r="R3" s="82" t="s">
        <v>19</v>
      </c>
      <c r="S3" s="82" t="s">
        <v>16</v>
      </c>
      <c r="T3" s="81" t="s">
        <v>20</v>
      </c>
      <c r="U3" s="81" t="s">
        <v>21</v>
      </c>
      <c r="V3" s="81" t="s">
        <v>22</v>
      </c>
      <c r="W3" s="81" t="s">
        <v>23</v>
      </c>
      <c r="X3" s="81" t="s">
        <v>24</v>
      </c>
      <c r="Y3" s="81" t="s">
        <v>30</v>
      </c>
      <c r="Z3" s="82" t="s">
        <v>35</v>
      </c>
      <c r="AA3" s="81" t="s">
        <v>36</v>
      </c>
      <c r="AB3" s="81" t="s">
        <v>45</v>
      </c>
      <c r="AC3" s="81" t="s">
        <v>46</v>
      </c>
      <c r="AD3" s="81" t="s">
        <v>123</v>
      </c>
      <c r="AE3" s="81" t="s">
        <v>72</v>
      </c>
      <c r="AF3" s="81" t="s">
        <v>77</v>
      </c>
      <c r="AG3" s="81" t="s">
        <v>78</v>
      </c>
      <c r="AH3" s="81" t="s">
        <v>79</v>
      </c>
      <c r="AI3" s="81" t="s">
        <v>48</v>
      </c>
      <c r="AJ3" s="81" t="s">
        <v>52</v>
      </c>
      <c r="AK3" s="81" t="s">
        <v>51</v>
      </c>
      <c r="AL3" s="81" t="s">
        <v>50</v>
      </c>
      <c r="AM3" s="81" t="s">
        <v>58</v>
      </c>
      <c r="AN3" s="81" t="s">
        <v>80</v>
      </c>
      <c r="AO3" s="81" t="s">
        <v>73</v>
      </c>
      <c r="AP3" s="81" t="s">
        <v>76</v>
      </c>
      <c r="AQ3" s="83" t="s">
        <v>269</v>
      </c>
      <c r="AR3" s="83" t="s">
        <v>378</v>
      </c>
    </row>
    <row r="4" spans="1:44" ht="25.5" customHeight="1" x14ac:dyDescent="0.25">
      <c r="A4" s="53"/>
      <c r="B4" s="53"/>
      <c r="C4" s="67"/>
      <c r="D4" s="51" t="s">
        <v>60</v>
      </c>
      <c r="E4" s="68">
        <f>'29'!C43</f>
        <v>39055</v>
      </c>
      <c r="F4" s="39" t="s">
        <v>99</v>
      </c>
      <c r="G4" s="68">
        <f>SUM(H4:AR4)</f>
        <v>500</v>
      </c>
      <c r="H4" s="68"/>
      <c r="I4" s="68"/>
      <c r="J4" s="68"/>
      <c r="K4" s="68"/>
      <c r="L4" s="68"/>
      <c r="M4" s="68"/>
      <c r="N4" s="68"/>
      <c r="O4" s="68"/>
      <c r="P4" s="68"/>
      <c r="Q4" s="68">
        <v>500</v>
      </c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</row>
    <row r="5" spans="1:44" ht="25.5" customHeight="1" x14ac:dyDescent="0.25">
      <c r="A5" s="8"/>
      <c r="B5" s="141">
        <f>E5+E6+E7</f>
        <v>0</v>
      </c>
      <c r="C5" s="140" t="s">
        <v>13</v>
      </c>
      <c r="D5" s="14" t="s">
        <v>124</v>
      </c>
      <c r="E5" s="36"/>
      <c r="F5" s="39" t="s">
        <v>427</v>
      </c>
      <c r="G5" s="68">
        <f t="shared" ref="G5:G37" si="0">SUM(H5:AR5)</f>
        <v>1080</v>
      </c>
      <c r="H5" s="36"/>
      <c r="I5" s="36"/>
      <c r="J5" s="36"/>
      <c r="K5" s="36"/>
      <c r="L5" s="36"/>
      <c r="M5" s="36"/>
      <c r="N5" s="36">
        <v>1080</v>
      </c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25.5" customHeight="1" x14ac:dyDescent="0.25">
      <c r="A6" s="8"/>
      <c r="B6" s="142"/>
      <c r="C6" s="140"/>
      <c r="D6" s="14" t="s">
        <v>26</v>
      </c>
      <c r="E6" s="36"/>
      <c r="F6" s="39" t="s">
        <v>348</v>
      </c>
      <c r="G6" s="68">
        <f t="shared" si="0"/>
        <v>752</v>
      </c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>
        <v>752</v>
      </c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</row>
    <row r="7" spans="1:44" ht="25.5" customHeight="1" x14ac:dyDescent="0.25">
      <c r="A7" s="8"/>
      <c r="B7" s="142"/>
      <c r="C7" s="140"/>
      <c r="D7" s="14" t="s">
        <v>59</v>
      </c>
      <c r="E7" s="36"/>
      <c r="F7" s="39" t="s">
        <v>428</v>
      </c>
      <c r="G7" s="68">
        <f t="shared" si="0"/>
        <v>240</v>
      </c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>
        <v>240</v>
      </c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</row>
    <row r="8" spans="1:44" ht="25.5" customHeight="1" x14ac:dyDescent="0.25">
      <c r="A8" s="8"/>
      <c r="B8" s="141">
        <f>E8+E9</f>
        <v>1265</v>
      </c>
      <c r="C8" s="140" t="s">
        <v>11</v>
      </c>
      <c r="D8" s="14" t="s">
        <v>31</v>
      </c>
      <c r="E8" s="36"/>
      <c r="F8" s="39" t="s">
        <v>429</v>
      </c>
      <c r="G8" s="68">
        <f t="shared" si="0"/>
        <v>12</v>
      </c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>
        <v>12</v>
      </c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</row>
    <row r="9" spans="1:44" ht="25.5" customHeight="1" x14ac:dyDescent="0.25">
      <c r="A9" s="8"/>
      <c r="B9" s="142"/>
      <c r="C9" s="140"/>
      <c r="D9" s="14" t="s">
        <v>32</v>
      </c>
      <c r="E9" s="36">
        <v>1265</v>
      </c>
      <c r="F9" s="39" t="s">
        <v>430</v>
      </c>
      <c r="G9" s="68">
        <f t="shared" si="0"/>
        <v>1926</v>
      </c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>
        <v>1926</v>
      </c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</row>
    <row r="10" spans="1:44" ht="25.5" customHeight="1" x14ac:dyDescent="0.25">
      <c r="A10" s="8"/>
      <c r="B10" s="8"/>
      <c r="C10" s="1"/>
      <c r="D10" s="14" t="s">
        <v>12</v>
      </c>
      <c r="E10" s="36"/>
      <c r="F10" s="39" t="s">
        <v>165</v>
      </c>
      <c r="G10" s="68">
        <f t="shared" si="0"/>
        <v>3000</v>
      </c>
      <c r="H10" s="36"/>
      <c r="I10" s="36"/>
      <c r="J10" s="36"/>
      <c r="K10" s="36"/>
      <c r="L10" s="36"/>
      <c r="M10" s="36">
        <v>3000</v>
      </c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</row>
    <row r="11" spans="1:44" ht="25.5" customHeight="1" x14ac:dyDescent="0.25">
      <c r="A11" s="8"/>
      <c r="B11" s="141">
        <f>E11+E12</f>
        <v>30080</v>
      </c>
      <c r="C11" s="140" t="s">
        <v>18</v>
      </c>
      <c r="D11" s="14" t="s">
        <v>27</v>
      </c>
      <c r="E11" s="36">
        <v>26785</v>
      </c>
      <c r="F11" s="39" t="s">
        <v>431</v>
      </c>
      <c r="G11" s="68">
        <f t="shared" si="0"/>
        <v>1275</v>
      </c>
      <c r="H11" s="36"/>
      <c r="I11" s="36"/>
      <c r="J11" s="36"/>
      <c r="K11" s="36"/>
      <c r="L11" s="36"/>
      <c r="M11" s="36">
        <v>1275</v>
      </c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</row>
    <row r="12" spans="1:44" ht="25.5" customHeight="1" x14ac:dyDescent="0.25">
      <c r="A12" s="8"/>
      <c r="B12" s="142"/>
      <c r="C12" s="140"/>
      <c r="D12" s="14" t="s">
        <v>28</v>
      </c>
      <c r="E12" s="36">
        <v>3295</v>
      </c>
      <c r="F12" s="39" t="s">
        <v>432</v>
      </c>
      <c r="G12" s="68">
        <f t="shared" si="0"/>
        <v>1200</v>
      </c>
      <c r="H12" s="36"/>
      <c r="I12" s="36"/>
      <c r="J12" s="36"/>
      <c r="K12" s="36"/>
      <c r="L12" s="36"/>
      <c r="M12" s="36"/>
      <c r="N12" s="36">
        <v>1200</v>
      </c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</row>
    <row r="13" spans="1:44" ht="25.5" customHeight="1" x14ac:dyDescent="0.25">
      <c r="A13" s="8"/>
      <c r="B13" s="141">
        <f>E13+E14</f>
        <v>0</v>
      </c>
      <c r="C13" s="140" t="s">
        <v>42</v>
      </c>
      <c r="D13" s="14" t="s">
        <v>43</v>
      </c>
      <c r="E13" s="36"/>
      <c r="F13" s="39" t="s">
        <v>433</v>
      </c>
      <c r="G13" s="68">
        <f t="shared" si="0"/>
        <v>250</v>
      </c>
      <c r="H13" s="36"/>
      <c r="I13" s="36"/>
      <c r="J13" s="36">
        <v>250</v>
      </c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</row>
    <row r="14" spans="1:44" ht="55.5" customHeight="1" x14ac:dyDescent="0.25">
      <c r="A14" s="8"/>
      <c r="B14" s="142"/>
      <c r="C14" s="140"/>
      <c r="D14" s="14" t="s">
        <v>44</v>
      </c>
      <c r="E14" s="1"/>
      <c r="F14" s="39" t="s">
        <v>434</v>
      </c>
      <c r="G14" s="68">
        <f t="shared" si="0"/>
        <v>225</v>
      </c>
      <c r="H14" s="36"/>
      <c r="I14" s="36"/>
      <c r="J14" s="36"/>
      <c r="K14" s="36"/>
      <c r="L14" s="36">
        <v>225</v>
      </c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</row>
    <row r="15" spans="1:44" ht="21" x14ac:dyDescent="0.25">
      <c r="A15" s="8"/>
      <c r="B15" s="8"/>
      <c r="C15" s="1"/>
      <c r="D15" s="14" t="s">
        <v>39</v>
      </c>
      <c r="E15" s="1"/>
      <c r="F15" s="39" t="s">
        <v>435</v>
      </c>
      <c r="G15" s="68">
        <f t="shared" si="0"/>
        <v>500</v>
      </c>
      <c r="H15" s="36"/>
      <c r="I15" s="36"/>
      <c r="J15" s="36"/>
      <c r="K15" s="36"/>
      <c r="L15" s="36"/>
      <c r="M15" s="36"/>
      <c r="N15" s="36">
        <v>500</v>
      </c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</row>
    <row r="16" spans="1:44" ht="21" x14ac:dyDescent="0.25">
      <c r="A16" s="8"/>
      <c r="B16" s="16"/>
      <c r="C16" s="1"/>
      <c r="D16" s="14" t="s">
        <v>191</v>
      </c>
      <c r="E16" s="1"/>
      <c r="F16" s="39" t="s">
        <v>436</v>
      </c>
      <c r="G16" s="68">
        <f t="shared" si="0"/>
        <v>30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>
        <v>30</v>
      </c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</row>
    <row r="17" spans="1:44" ht="65.25" customHeight="1" x14ac:dyDescent="0.25">
      <c r="A17" s="8"/>
      <c r="B17" s="8"/>
      <c r="C17" s="1"/>
      <c r="D17" s="14" t="s">
        <v>33</v>
      </c>
      <c r="E17" s="1"/>
      <c r="F17" s="39"/>
      <c r="G17" s="68">
        <f t="shared" si="0"/>
        <v>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</row>
    <row r="18" spans="1:44" ht="21" x14ac:dyDescent="0.25">
      <c r="A18" s="8"/>
      <c r="B18" s="16"/>
      <c r="C18" s="1"/>
      <c r="D18" s="14" t="s">
        <v>47</v>
      </c>
      <c r="E18" s="1"/>
      <c r="F18" s="39"/>
      <c r="G18" s="68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</row>
    <row r="19" spans="1:44" ht="25.5" customHeight="1" x14ac:dyDescent="0.25">
      <c r="A19" s="8"/>
      <c r="B19" s="16"/>
      <c r="C19" s="1"/>
      <c r="D19" s="14" t="s">
        <v>40</v>
      </c>
      <c r="E19" s="1"/>
      <c r="F19" s="39"/>
      <c r="G19" s="68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</row>
    <row r="20" spans="1:44" ht="25.5" customHeight="1" x14ac:dyDescent="0.25">
      <c r="A20" s="8"/>
      <c r="B20" s="8"/>
      <c r="C20" s="1"/>
      <c r="D20" s="14" t="s">
        <v>41</v>
      </c>
      <c r="E20" s="1"/>
      <c r="F20" s="39"/>
      <c r="G20" s="68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</row>
    <row r="21" spans="1:44" ht="25.5" customHeight="1" x14ac:dyDescent="0.25">
      <c r="A21" s="8"/>
      <c r="B21" s="8"/>
      <c r="C21" s="1"/>
      <c r="D21" s="14" t="s">
        <v>65</v>
      </c>
      <c r="E21" s="1">
        <v>280</v>
      </c>
      <c r="F21" s="39"/>
      <c r="G21" s="68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</row>
    <row r="22" spans="1:44" ht="25.5" customHeight="1" x14ac:dyDescent="0.25">
      <c r="A22" s="8"/>
      <c r="B22" s="8"/>
      <c r="C22" s="1"/>
      <c r="D22" s="14" t="s">
        <v>61</v>
      </c>
      <c r="E22" s="1"/>
      <c r="F22" s="39"/>
      <c r="G22" s="68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</row>
    <row r="23" spans="1:44" ht="25.5" customHeight="1" x14ac:dyDescent="0.25">
      <c r="A23" s="8"/>
      <c r="B23" s="8"/>
      <c r="C23" s="1"/>
      <c r="D23" s="14" t="s">
        <v>66</v>
      </c>
      <c r="E23" s="1"/>
      <c r="F23" s="39"/>
      <c r="G23" s="68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</row>
    <row r="24" spans="1:44" ht="25.5" customHeight="1" x14ac:dyDescent="0.25">
      <c r="A24" s="8"/>
      <c r="B24" s="8"/>
      <c r="C24" s="1" t="s">
        <v>89</v>
      </c>
      <c r="D24" s="14" t="s">
        <v>90</v>
      </c>
      <c r="E24" s="1"/>
      <c r="F24" s="39"/>
      <c r="G24" s="68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</row>
    <row r="25" spans="1:44" ht="25.5" customHeight="1" x14ac:dyDescent="0.25">
      <c r="A25" s="8"/>
      <c r="B25" s="8"/>
      <c r="C25" s="1"/>
      <c r="D25" s="14" t="s">
        <v>196</v>
      </c>
      <c r="E25" s="1"/>
      <c r="F25" s="39"/>
      <c r="G25" s="68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</row>
    <row r="26" spans="1:44" ht="25.5" customHeight="1" x14ac:dyDescent="0.25">
      <c r="A26" s="8"/>
      <c r="B26" s="8"/>
      <c r="C26" s="1"/>
      <c r="D26" s="14" t="s">
        <v>301</v>
      </c>
      <c r="E26" s="1"/>
      <c r="F26" s="15"/>
      <c r="G26" s="68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</row>
    <row r="27" spans="1:44" ht="25.5" customHeight="1" x14ac:dyDescent="0.25">
      <c r="A27" s="8"/>
      <c r="B27" s="8"/>
      <c r="C27" s="1"/>
      <c r="D27" s="14" t="s">
        <v>375</v>
      </c>
      <c r="E27" s="1"/>
      <c r="F27" s="15"/>
      <c r="G27" s="68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</row>
    <row r="28" spans="1:44" ht="25.5" customHeight="1" x14ac:dyDescent="0.25">
      <c r="A28" s="8"/>
      <c r="B28" s="8"/>
      <c r="C28" s="1"/>
      <c r="D28" s="1"/>
      <c r="E28" s="1"/>
      <c r="F28" s="15"/>
      <c r="G28" s="68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</row>
    <row r="29" spans="1:44" ht="25.5" customHeight="1" x14ac:dyDescent="0.25">
      <c r="A29" s="8"/>
      <c r="B29" s="8"/>
      <c r="C29" s="1"/>
      <c r="D29" s="1"/>
      <c r="E29" s="1"/>
      <c r="F29" s="15"/>
      <c r="G29" s="68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</row>
    <row r="30" spans="1:44" ht="25.5" customHeight="1" x14ac:dyDescent="0.25">
      <c r="A30" s="8"/>
      <c r="B30" s="8"/>
      <c r="C30" s="1"/>
      <c r="D30" s="1"/>
      <c r="E30" s="1"/>
      <c r="F30" s="15"/>
      <c r="G30" s="68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</row>
    <row r="31" spans="1:44" ht="25.5" customHeight="1" x14ac:dyDescent="0.25">
      <c r="A31" s="8"/>
      <c r="B31" s="8"/>
      <c r="C31" s="1"/>
      <c r="D31" s="1"/>
      <c r="E31" s="1"/>
      <c r="F31" s="15"/>
      <c r="G31" s="68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</row>
    <row r="32" spans="1:44" ht="25.5" customHeight="1" x14ac:dyDescent="0.25">
      <c r="A32" s="8"/>
      <c r="B32" s="8"/>
      <c r="C32" s="1"/>
      <c r="D32" s="1"/>
      <c r="E32" s="1"/>
      <c r="F32" s="15"/>
      <c r="G32" s="68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</row>
    <row r="33" spans="1:44" ht="25.5" customHeight="1" x14ac:dyDescent="0.25">
      <c r="A33" s="8"/>
      <c r="B33" s="8"/>
      <c r="C33" s="1"/>
      <c r="D33" s="1"/>
      <c r="E33" s="1"/>
      <c r="F33" s="15"/>
      <c r="G33" s="68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</row>
    <row r="34" spans="1:44" ht="25.5" customHeight="1" x14ac:dyDescent="0.25">
      <c r="A34" s="8"/>
      <c r="B34" s="8"/>
      <c r="C34" s="1"/>
      <c r="D34" s="1"/>
      <c r="E34" s="1"/>
      <c r="F34" s="15"/>
      <c r="G34" s="68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</row>
    <row r="35" spans="1:44" ht="25.5" customHeight="1" x14ac:dyDescent="0.25">
      <c r="A35" s="8"/>
      <c r="B35" s="8"/>
      <c r="C35" s="1"/>
      <c r="D35" s="1"/>
      <c r="E35" s="1"/>
      <c r="F35" s="15"/>
      <c r="G35" s="68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</row>
    <row r="36" spans="1:44" ht="25.5" customHeight="1" x14ac:dyDescent="0.25">
      <c r="A36" s="8"/>
      <c r="B36" s="8"/>
      <c r="C36" s="1"/>
      <c r="D36" s="1"/>
      <c r="E36" s="1"/>
      <c r="F36" s="15"/>
      <c r="G36" s="68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</row>
    <row r="37" spans="1:44" ht="25.5" customHeight="1" thickBot="1" x14ac:dyDescent="0.3">
      <c r="A37" s="84"/>
      <c r="B37" s="84"/>
      <c r="C37" s="52"/>
      <c r="D37" s="52"/>
      <c r="E37" s="52"/>
      <c r="F37" s="52"/>
      <c r="G37" s="68">
        <f t="shared" si="0"/>
        <v>0</v>
      </c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</row>
    <row r="38" spans="1:44" ht="41.25" customHeight="1" thickBot="1" x14ac:dyDescent="0.3">
      <c r="A38" s="146" t="s">
        <v>1</v>
      </c>
      <c r="B38" s="147"/>
      <c r="C38" s="147"/>
      <c r="D38" s="147"/>
      <c r="E38" s="101">
        <f>SUM(E4:E37)</f>
        <v>70680</v>
      </c>
      <c r="F38" s="100"/>
      <c r="G38" s="102">
        <f>SUM(G4:G37)</f>
        <v>10990</v>
      </c>
      <c r="H38" s="102">
        <f>SUM(H4:H37)</f>
        <v>0</v>
      </c>
      <c r="I38" s="102">
        <f>SUM(I4:I37)</f>
        <v>0</v>
      </c>
      <c r="J38" s="102">
        <f t="shared" ref="J38:AM38" si="1">SUM(J4:J37)</f>
        <v>250</v>
      </c>
      <c r="K38" s="102">
        <f t="shared" si="1"/>
        <v>0</v>
      </c>
      <c r="L38" s="102">
        <f t="shared" si="1"/>
        <v>225</v>
      </c>
      <c r="M38" s="102">
        <f t="shared" si="1"/>
        <v>4275</v>
      </c>
      <c r="N38" s="102">
        <f t="shared" si="1"/>
        <v>2780</v>
      </c>
      <c r="O38" s="102">
        <f t="shared" si="1"/>
        <v>0</v>
      </c>
      <c r="P38" s="102">
        <f t="shared" si="1"/>
        <v>0</v>
      </c>
      <c r="Q38" s="102">
        <f t="shared" si="1"/>
        <v>500</v>
      </c>
      <c r="R38" s="102">
        <f t="shared" si="1"/>
        <v>0</v>
      </c>
      <c r="S38" s="102">
        <f t="shared" si="1"/>
        <v>0</v>
      </c>
      <c r="T38" s="102">
        <f t="shared" si="1"/>
        <v>282</v>
      </c>
      <c r="U38" s="102">
        <f t="shared" si="1"/>
        <v>2678</v>
      </c>
      <c r="V38" s="102">
        <f t="shared" si="1"/>
        <v>0</v>
      </c>
      <c r="W38" s="102">
        <f t="shared" si="1"/>
        <v>0</v>
      </c>
      <c r="X38" s="102">
        <f t="shared" si="1"/>
        <v>0</v>
      </c>
      <c r="Y38" s="102">
        <f t="shared" si="1"/>
        <v>0</v>
      </c>
      <c r="Z38" s="102">
        <f t="shared" si="1"/>
        <v>0</v>
      </c>
      <c r="AA38" s="102">
        <f t="shared" si="1"/>
        <v>0</v>
      </c>
      <c r="AB38" s="102">
        <f t="shared" si="1"/>
        <v>0</v>
      </c>
      <c r="AC38" s="102">
        <f t="shared" si="1"/>
        <v>0</v>
      </c>
      <c r="AD38" s="102">
        <f t="shared" si="1"/>
        <v>0</v>
      </c>
      <c r="AE38" s="102">
        <f t="shared" si="1"/>
        <v>0</v>
      </c>
      <c r="AF38" s="102">
        <f t="shared" ref="AF38:AH38" si="2">SUM(AF4:AF37)</f>
        <v>0</v>
      </c>
      <c r="AG38" s="102">
        <f t="shared" si="2"/>
        <v>0</v>
      </c>
      <c r="AH38" s="102">
        <f t="shared" si="2"/>
        <v>0</v>
      </c>
      <c r="AI38" s="102">
        <f t="shared" si="1"/>
        <v>0</v>
      </c>
      <c r="AJ38" s="102">
        <f t="shared" si="1"/>
        <v>0</v>
      </c>
      <c r="AK38" s="102">
        <f t="shared" si="1"/>
        <v>0</v>
      </c>
      <c r="AL38" s="102">
        <f t="shared" si="1"/>
        <v>0</v>
      </c>
      <c r="AM38" s="102">
        <f t="shared" si="1"/>
        <v>0</v>
      </c>
      <c r="AN38" s="102">
        <f t="shared" ref="AN38:AO38" si="3">SUM(AN4:AN37)</f>
        <v>0</v>
      </c>
      <c r="AO38" s="102">
        <f t="shared" si="3"/>
        <v>0</v>
      </c>
      <c r="AP38" s="102">
        <f t="shared" ref="AP38:AQ38" si="4">SUM(AP4:AP37)</f>
        <v>0</v>
      </c>
      <c r="AQ38" s="103">
        <f t="shared" si="4"/>
        <v>0</v>
      </c>
      <c r="AR38" s="103">
        <f t="shared" ref="AR38" si="5">SUM(AR4:AR37)</f>
        <v>0</v>
      </c>
    </row>
    <row r="40" spans="1:44" ht="30.75" customHeight="1" thickBot="1" x14ac:dyDescent="0.3"/>
    <row r="41" spans="1:44" ht="48.75" customHeight="1" x14ac:dyDescent="0.25">
      <c r="A41" s="28" t="s">
        <v>3</v>
      </c>
      <c r="B41" s="22"/>
      <c r="C41" s="34">
        <f>+E38</f>
        <v>70680</v>
      </c>
      <c r="D41" s="23"/>
    </row>
    <row r="42" spans="1:44" ht="46.5" customHeight="1" x14ac:dyDescent="0.25">
      <c r="A42" s="29" t="s">
        <v>4</v>
      </c>
      <c r="B42" s="19"/>
      <c r="C42" s="35">
        <f>G38</f>
        <v>10990</v>
      </c>
      <c r="D42" s="24"/>
    </row>
    <row r="43" spans="1:44" ht="46.5" customHeight="1" x14ac:dyDescent="0.25">
      <c r="A43" s="29" t="s">
        <v>5</v>
      </c>
      <c r="B43" s="19"/>
      <c r="C43" s="33">
        <f>+C41-C42</f>
        <v>59690</v>
      </c>
      <c r="D43" s="25"/>
    </row>
    <row r="44" spans="1:44" ht="51.75" customHeight="1" x14ac:dyDescent="0.25"/>
    <row r="45" spans="1:44" ht="46.5" customHeight="1" x14ac:dyDescent="0.25"/>
    <row r="46" spans="1:44" ht="34.5" customHeight="1" x14ac:dyDescent="0.25">
      <c r="Q46" t="s">
        <v>6</v>
      </c>
    </row>
    <row r="47" spans="1:44" ht="36.75" customHeight="1" x14ac:dyDescent="0.25"/>
    <row r="48" spans="1:44" ht="30" customHeight="1" x14ac:dyDescent="0.25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75C9EC-4E69-41A1-A031-69A72B094D21}">
  <dimension ref="A1:AR48"/>
  <sheetViews>
    <sheetView rightToLeft="1" topLeftCell="E17" workbookViewId="0">
      <selection activeCell="I31" sqref="I31"/>
    </sheetView>
  </sheetViews>
  <sheetFormatPr defaultColWidth="19" defaultRowHeight="15" x14ac:dyDescent="0.25"/>
  <cols>
    <col min="1" max="1" width="21.42578125" bestFit="1" customWidth="1"/>
    <col min="2" max="2" width="14.5703125" bestFit="1" customWidth="1"/>
    <col min="4" max="4" width="41" bestFit="1" customWidth="1"/>
    <col min="6" max="6" width="70.5703125" bestFit="1" customWidth="1"/>
    <col min="9" max="9" width="26" bestFit="1" customWidth="1"/>
    <col min="34" max="34" width="28.28515625" bestFit="1" customWidth="1"/>
  </cols>
  <sheetData>
    <row r="1" spans="1:44" ht="15.75" hidden="1" thickBot="1" x14ac:dyDescent="0.3"/>
    <row r="2" spans="1:44" ht="36.75" customHeight="1" thickBot="1" x14ac:dyDescent="0.35">
      <c r="A2" s="150" t="s">
        <v>82</v>
      </c>
      <c r="B2" s="151"/>
      <c r="C2" s="151"/>
      <c r="D2" s="151"/>
      <c r="E2" s="152"/>
      <c r="F2" s="134" t="s">
        <v>83</v>
      </c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4" s="21" customFormat="1" ht="63.75" thickBot="1" x14ac:dyDescent="0.4">
      <c r="A3" s="80" t="s">
        <v>34</v>
      </c>
      <c r="B3" s="81" t="s">
        <v>86</v>
      </c>
      <c r="C3" s="148" t="s">
        <v>37</v>
      </c>
      <c r="D3" s="149"/>
      <c r="E3" s="81" t="s">
        <v>0</v>
      </c>
      <c r="F3" s="104" t="s">
        <v>38</v>
      </c>
      <c r="G3" s="81" t="s">
        <v>2</v>
      </c>
      <c r="H3" s="81" t="s">
        <v>9</v>
      </c>
      <c r="I3" s="81" t="s">
        <v>56</v>
      </c>
      <c r="J3" s="81" t="s">
        <v>7</v>
      </c>
      <c r="K3" s="81" t="s">
        <v>14</v>
      </c>
      <c r="L3" s="81" t="s">
        <v>57</v>
      </c>
      <c r="M3" s="81" t="s">
        <v>29</v>
      </c>
      <c r="N3" s="81" t="s">
        <v>8</v>
      </c>
      <c r="O3" s="81" t="s">
        <v>10</v>
      </c>
      <c r="P3" s="81" t="s">
        <v>17</v>
      </c>
      <c r="Q3" s="81" t="s">
        <v>15</v>
      </c>
      <c r="R3" s="82" t="s">
        <v>19</v>
      </c>
      <c r="S3" s="82" t="s">
        <v>16</v>
      </c>
      <c r="T3" s="81" t="s">
        <v>20</v>
      </c>
      <c r="U3" s="81" t="s">
        <v>21</v>
      </c>
      <c r="V3" s="81" t="s">
        <v>22</v>
      </c>
      <c r="W3" s="81" t="s">
        <v>23</v>
      </c>
      <c r="X3" s="81" t="s">
        <v>24</v>
      </c>
      <c r="Y3" s="81" t="s">
        <v>30</v>
      </c>
      <c r="Z3" s="82" t="s">
        <v>35</v>
      </c>
      <c r="AA3" s="81" t="s">
        <v>36</v>
      </c>
      <c r="AB3" s="81" t="s">
        <v>45</v>
      </c>
      <c r="AC3" s="81" t="s">
        <v>46</v>
      </c>
      <c r="AD3" s="81" t="s">
        <v>123</v>
      </c>
      <c r="AE3" s="81" t="s">
        <v>72</v>
      </c>
      <c r="AF3" s="81" t="s">
        <v>77</v>
      </c>
      <c r="AG3" s="81" t="s">
        <v>78</v>
      </c>
      <c r="AH3" s="81" t="s">
        <v>79</v>
      </c>
      <c r="AI3" s="81" t="s">
        <v>48</v>
      </c>
      <c r="AJ3" s="81" t="s">
        <v>52</v>
      </c>
      <c r="AK3" s="81" t="s">
        <v>51</v>
      </c>
      <c r="AL3" s="81" t="s">
        <v>50</v>
      </c>
      <c r="AM3" s="81" t="s">
        <v>58</v>
      </c>
      <c r="AN3" s="81" t="s">
        <v>80</v>
      </c>
      <c r="AO3" s="81" t="s">
        <v>73</v>
      </c>
      <c r="AP3" s="81" t="s">
        <v>76</v>
      </c>
      <c r="AQ3" s="83" t="s">
        <v>269</v>
      </c>
      <c r="AR3" s="83" t="s">
        <v>378</v>
      </c>
    </row>
    <row r="4" spans="1:44" ht="25.5" customHeight="1" x14ac:dyDescent="0.25">
      <c r="A4" s="53"/>
      <c r="B4" s="53"/>
      <c r="C4" s="67"/>
      <c r="D4" s="51" t="s">
        <v>60</v>
      </c>
      <c r="E4" s="68">
        <f>'30'!C43</f>
        <v>59690</v>
      </c>
      <c r="F4" s="58" t="s">
        <v>442</v>
      </c>
      <c r="G4" s="68">
        <f>SUM(H4:AR4)</f>
        <v>2000</v>
      </c>
      <c r="H4" s="68"/>
      <c r="I4" s="68"/>
      <c r="J4" s="36">
        <v>2000</v>
      </c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</row>
    <row r="5" spans="1:44" ht="25.5" customHeight="1" x14ac:dyDescent="0.25">
      <c r="A5" s="8"/>
      <c r="B5" s="141">
        <f>E5+E6+E7</f>
        <v>0</v>
      </c>
      <c r="C5" s="140" t="s">
        <v>13</v>
      </c>
      <c r="D5" s="14" t="s">
        <v>124</v>
      </c>
      <c r="E5" s="36"/>
      <c r="F5" s="58" t="s">
        <v>443</v>
      </c>
      <c r="G5" s="68">
        <f t="shared" ref="G5:G37" si="0">SUM(H5:AR5)</f>
        <v>500</v>
      </c>
      <c r="H5" s="36"/>
      <c r="I5" s="36"/>
      <c r="J5" s="36">
        <v>500</v>
      </c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25.5" customHeight="1" x14ac:dyDescent="0.25">
      <c r="A6" s="8"/>
      <c r="B6" s="142"/>
      <c r="C6" s="140"/>
      <c r="D6" s="14" t="s">
        <v>26</v>
      </c>
      <c r="E6" s="36"/>
      <c r="F6" s="58" t="s">
        <v>444</v>
      </c>
      <c r="G6" s="68">
        <f t="shared" si="0"/>
        <v>500</v>
      </c>
      <c r="H6" s="36"/>
      <c r="I6" s="36"/>
      <c r="J6" s="36">
        <v>500</v>
      </c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</row>
    <row r="7" spans="1:44" ht="25.5" customHeight="1" x14ac:dyDescent="0.25">
      <c r="A7" s="8"/>
      <c r="B7" s="142"/>
      <c r="C7" s="140"/>
      <c r="D7" s="14" t="s">
        <v>59</v>
      </c>
      <c r="E7" s="36"/>
      <c r="F7" s="58" t="s">
        <v>445</v>
      </c>
      <c r="G7" s="68">
        <f t="shared" si="0"/>
        <v>2000</v>
      </c>
      <c r="H7" s="36"/>
      <c r="I7" s="36"/>
      <c r="J7" s="36">
        <v>2000</v>
      </c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</row>
    <row r="8" spans="1:44" ht="25.5" customHeight="1" x14ac:dyDescent="0.25">
      <c r="A8" s="8"/>
      <c r="B8" s="141">
        <f>E8+E9</f>
        <v>110</v>
      </c>
      <c r="C8" s="140" t="s">
        <v>11</v>
      </c>
      <c r="D8" s="14" t="s">
        <v>31</v>
      </c>
      <c r="E8" s="36">
        <v>110</v>
      </c>
      <c r="F8" s="58" t="s">
        <v>446</v>
      </c>
      <c r="G8" s="68">
        <f t="shared" si="0"/>
        <v>4000</v>
      </c>
      <c r="H8" s="36"/>
      <c r="I8" s="36"/>
      <c r="J8" s="36">
        <v>4000</v>
      </c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</row>
    <row r="9" spans="1:44" ht="25.5" customHeight="1" x14ac:dyDescent="0.25">
      <c r="A9" s="8"/>
      <c r="B9" s="142"/>
      <c r="C9" s="140"/>
      <c r="D9" s="14" t="s">
        <v>32</v>
      </c>
      <c r="E9" s="36"/>
      <c r="F9" s="58" t="s">
        <v>447</v>
      </c>
      <c r="G9" s="68">
        <f t="shared" si="0"/>
        <v>3500</v>
      </c>
      <c r="H9" s="36"/>
      <c r="I9" s="36"/>
      <c r="J9" s="36">
        <v>3500</v>
      </c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</row>
    <row r="10" spans="1:44" ht="25.5" customHeight="1" x14ac:dyDescent="0.25">
      <c r="A10" s="8"/>
      <c r="B10" s="8"/>
      <c r="C10" s="1"/>
      <c r="D10" s="14" t="s">
        <v>12</v>
      </c>
      <c r="E10" s="36"/>
      <c r="F10" s="58" t="s">
        <v>448</v>
      </c>
      <c r="G10" s="68">
        <f t="shared" si="0"/>
        <v>2500</v>
      </c>
      <c r="H10" s="36"/>
      <c r="I10" s="36"/>
      <c r="J10" s="36">
        <v>2500</v>
      </c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</row>
    <row r="11" spans="1:44" ht="25.5" customHeight="1" x14ac:dyDescent="0.25">
      <c r="A11" s="8"/>
      <c r="B11" s="141">
        <f>E11+E12</f>
        <v>415</v>
      </c>
      <c r="C11" s="140" t="s">
        <v>18</v>
      </c>
      <c r="D11" s="14" t="s">
        <v>27</v>
      </c>
      <c r="E11" s="36">
        <v>415</v>
      </c>
      <c r="F11" s="58" t="s">
        <v>449</v>
      </c>
      <c r="G11" s="68">
        <f t="shared" si="0"/>
        <v>4000</v>
      </c>
      <c r="H11" s="36"/>
      <c r="I11" s="36"/>
      <c r="J11" s="36">
        <v>4000</v>
      </c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</row>
    <row r="12" spans="1:44" ht="25.5" customHeight="1" x14ac:dyDescent="0.25">
      <c r="A12" s="8"/>
      <c r="B12" s="142"/>
      <c r="C12" s="140"/>
      <c r="D12" s="14" t="s">
        <v>28</v>
      </c>
      <c r="E12" s="36"/>
      <c r="F12" s="58" t="s">
        <v>450</v>
      </c>
      <c r="G12" s="68">
        <f t="shared" si="0"/>
        <v>3000</v>
      </c>
      <c r="H12" s="36"/>
      <c r="I12" s="36"/>
      <c r="J12" s="36">
        <v>3000</v>
      </c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</row>
    <row r="13" spans="1:44" ht="25.5" customHeight="1" x14ac:dyDescent="0.25">
      <c r="A13" s="8"/>
      <c r="B13" s="141">
        <f>E13+E14</f>
        <v>0</v>
      </c>
      <c r="C13" s="140" t="s">
        <v>42</v>
      </c>
      <c r="D13" s="14" t="s">
        <v>43</v>
      </c>
      <c r="E13" s="36"/>
      <c r="F13" s="58" t="s">
        <v>451</v>
      </c>
      <c r="G13" s="68">
        <f t="shared" si="0"/>
        <v>1500</v>
      </c>
      <c r="H13" s="36"/>
      <c r="I13" s="36"/>
      <c r="J13" s="36">
        <v>1500</v>
      </c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</row>
    <row r="14" spans="1:44" ht="55.5" customHeight="1" x14ac:dyDescent="0.25">
      <c r="A14" s="8"/>
      <c r="B14" s="142"/>
      <c r="C14" s="140"/>
      <c r="D14" s="14" t="s">
        <v>44</v>
      </c>
      <c r="E14" s="1"/>
      <c r="F14" s="58" t="s">
        <v>452</v>
      </c>
      <c r="G14" s="68">
        <f t="shared" si="0"/>
        <v>2000</v>
      </c>
      <c r="H14" s="36"/>
      <c r="I14" s="36"/>
      <c r="J14" s="36">
        <v>2000</v>
      </c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</row>
    <row r="15" spans="1:44" ht="21" x14ac:dyDescent="0.25">
      <c r="A15" s="8"/>
      <c r="B15" s="8"/>
      <c r="C15" s="1"/>
      <c r="D15" s="14" t="s">
        <v>39</v>
      </c>
      <c r="E15" s="1"/>
      <c r="F15" s="58" t="s">
        <v>453</v>
      </c>
      <c r="G15" s="68">
        <f t="shared" si="0"/>
        <v>500</v>
      </c>
      <c r="H15" s="36"/>
      <c r="I15" s="36"/>
      <c r="J15" s="36">
        <v>500</v>
      </c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</row>
    <row r="16" spans="1:44" ht="21" x14ac:dyDescent="0.25">
      <c r="A16" s="8"/>
      <c r="B16" s="16"/>
      <c r="C16" s="1"/>
      <c r="D16" s="14" t="s">
        <v>191</v>
      </c>
      <c r="E16" s="1"/>
      <c r="F16" s="58" t="s">
        <v>454</v>
      </c>
      <c r="G16" s="68">
        <f t="shared" si="0"/>
        <v>200</v>
      </c>
      <c r="H16" s="36"/>
      <c r="I16" s="36"/>
      <c r="J16" s="36">
        <v>200</v>
      </c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</row>
    <row r="17" spans="1:44" ht="65.25" customHeight="1" x14ac:dyDescent="0.25">
      <c r="A17" s="8"/>
      <c r="B17" s="8"/>
      <c r="C17" s="1"/>
      <c r="D17" s="14" t="s">
        <v>33</v>
      </c>
      <c r="E17" s="1"/>
      <c r="F17" s="58" t="s">
        <v>455</v>
      </c>
      <c r="G17" s="68">
        <f t="shared" si="0"/>
        <v>250</v>
      </c>
      <c r="H17" s="36"/>
      <c r="I17" s="36"/>
      <c r="J17" s="36">
        <v>250</v>
      </c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</row>
    <row r="18" spans="1:44" ht="21" x14ac:dyDescent="0.25">
      <c r="A18" s="8"/>
      <c r="B18" s="16"/>
      <c r="C18" s="1"/>
      <c r="D18" s="14" t="s">
        <v>47</v>
      </c>
      <c r="E18" s="1"/>
      <c r="F18" s="58" t="s">
        <v>456</v>
      </c>
      <c r="G18" s="68">
        <f t="shared" si="0"/>
        <v>500</v>
      </c>
      <c r="H18" s="36"/>
      <c r="I18" s="36"/>
      <c r="J18" s="36">
        <v>500</v>
      </c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</row>
    <row r="19" spans="1:44" ht="25.5" customHeight="1" x14ac:dyDescent="0.25">
      <c r="A19" s="8"/>
      <c r="B19" s="16"/>
      <c r="C19" s="1"/>
      <c r="D19" s="14" t="s">
        <v>40</v>
      </c>
      <c r="E19" s="1"/>
      <c r="F19" s="58" t="s">
        <v>457</v>
      </c>
      <c r="G19" s="68">
        <f t="shared" si="0"/>
        <v>1000</v>
      </c>
      <c r="H19" s="36"/>
      <c r="I19" s="36"/>
      <c r="J19" s="36">
        <v>1000</v>
      </c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</row>
    <row r="20" spans="1:44" ht="25.5" customHeight="1" x14ac:dyDescent="0.25">
      <c r="A20" s="8"/>
      <c r="B20" s="8"/>
      <c r="C20" s="1"/>
      <c r="D20" s="14" t="s">
        <v>41</v>
      </c>
      <c r="E20" s="1"/>
      <c r="F20" s="58" t="s">
        <v>458</v>
      </c>
      <c r="G20" s="68">
        <f t="shared" si="0"/>
        <v>5000</v>
      </c>
      <c r="H20" s="36"/>
      <c r="I20" s="36"/>
      <c r="J20" s="36">
        <v>5000</v>
      </c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</row>
    <row r="21" spans="1:44" ht="25.5" customHeight="1" x14ac:dyDescent="0.25">
      <c r="A21" s="8"/>
      <c r="B21" s="8"/>
      <c r="C21" s="1"/>
      <c r="D21" s="14" t="s">
        <v>65</v>
      </c>
      <c r="E21" s="1">
        <v>230</v>
      </c>
      <c r="F21" s="58" t="s">
        <v>459</v>
      </c>
      <c r="G21" s="68">
        <f t="shared" si="0"/>
        <v>1000</v>
      </c>
      <c r="H21" s="36"/>
      <c r="I21" s="36"/>
      <c r="J21" s="36">
        <v>1000</v>
      </c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</row>
    <row r="22" spans="1:44" ht="25.5" customHeight="1" x14ac:dyDescent="0.25">
      <c r="A22" s="8"/>
      <c r="B22" s="8"/>
      <c r="C22" s="1"/>
      <c r="D22" s="14" t="s">
        <v>61</v>
      </c>
      <c r="E22" s="1"/>
      <c r="F22" s="58" t="s">
        <v>460</v>
      </c>
      <c r="G22" s="68">
        <f t="shared" si="0"/>
        <v>2500</v>
      </c>
      <c r="H22" s="36"/>
      <c r="I22" s="36"/>
      <c r="J22" s="36">
        <v>2500</v>
      </c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</row>
    <row r="23" spans="1:44" ht="25.5" customHeight="1" x14ac:dyDescent="0.25">
      <c r="A23" s="8"/>
      <c r="B23" s="8"/>
      <c r="C23" s="1"/>
      <c r="D23" s="14" t="s">
        <v>66</v>
      </c>
      <c r="E23" s="1"/>
      <c r="F23" s="58" t="s">
        <v>461</v>
      </c>
      <c r="G23" s="68">
        <f t="shared" si="0"/>
        <v>2000</v>
      </c>
      <c r="H23" s="36"/>
      <c r="I23" s="36"/>
      <c r="J23" s="36">
        <v>2000</v>
      </c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</row>
    <row r="24" spans="1:44" ht="25.5" customHeight="1" x14ac:dyDescent="0.25">
      <c r="A24" s="8"/>
      <c r="B24" s="8"/>
      <c r="C24" s="1" t="s">
        <v>89</v>
      </c>
      <c r="D24" s="14" t="s">
        <v>90</v>
      </c>
      <c r="E24" s="1"/>
      <c r="F24" s="58" t="s">
        <v>462</v>
      </c>
      <c r="G24" s="68">
        <f t="shared" si="0"/>
        <v>250</v>
      </c>
      <c r="H24" s="36"/>
      <c r="I24" s="36"/>
      <c r="J24" s="36">
        <v>250</v>
      </c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</row>
    <row r="25" spans="1:44" ht="25.5" customHeight="1" x14ac:dyDescent="0.25">
      <c r="A25" s="8"/>
      <c r="B25" s="8"/>
      <c r="C25" s="1"/>
      <c r="D25" s="14" t="s">
        <v>196</v>
      </c>
      <c r="E25" s="1"/>
      <c r="F25" s="58" t="s">
        <v>463</v>
      </c>
      <c r="G25" s="68">
        <f t="shared" si="0"/>
        <v>250</v>
      </c>
      <c r="H25" s="36"/>
      <c r="I25" s="36"/>
      <c r="J25" s="36">
        <v>250</v>
      </c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</row>
    <row r="26" spans="1:44" ht="25.5" customHeight="1" x14ac:dyDescent="0.25">
      <c r="A26" s="8"/>
      <c r="B26" s="8"/>
      <c r="C26" s="1"/>
      <c r="D26" s="14" t="s">
        <v>301</v>
      </c>
      <c r="E26" s="1"/>
      <c r="F26" s="58" t="s">
        <v>464</v>
      </c>
      <c r="G26" s="68">
        <f t="shared" si="0"/>
        <v>3015</v>
      </c>
      <c r="H26" s="36"/>
      <c r="I26" s="36"/>
      <c r="J26" s="36"/>
      <c r="K26" s="36"/>
      <c r="L26" s="36"/>
      <c r="M26" s="36"/>
      <c r="N26" s="36">
        <v>3015</v>
      </c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</row>
    <row r="27" spans="1:44" ht="25.5" customHeight="1" x14ac:dyDescent="0.25">
      <c r="A27" s="8"/>
      <c r="B27" s="8"/>
      <c r="C27" s="1"/>
      <c r="D27" s="14" t="s">
        <v>375</v>
      </c>
      <c r="E27" s="1"/>
      <c r="F27" s="58" t="s">
        <v>465</v>
      </c>
      <c r="G27" s="68">
        <f t="shared" si="0"/>
        <v>1000</v>
      </c>
      <c r="H27" s="36"/>
      <c r="I27" s="36"/>
      <c r="J27" s="36"/>
      <c r="K27" s="36"/>
      <c r="L27" s="36"/>
      <c r="M27" s="36">
        <v>1000</v>
      </c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</row>
    <row r="28" spans="1:44" ht="25.5" customHeight="1" x14ac:dyDescent="0.25">
      <c r="A28" s="8"/>
      <c r="B28" s="8"/>
      <c r="C28" s="1"/>
      <c r="D28" s="1"/>
      <c r="E28" s="1"/>
      <c r="F28" s="58" t="s">
        <v>466</v>
      </c>
      <c r="G28" s="68">
        <f t="shared" si="0"/>
        <v>2075</v>
      </c>
      <c r="H28" s="36"/>
      <c r="I28" s="36"/>
      <c r="J28" s="36"/>
      <c r="K28" s="36"/>
      <c r="L28" s="36"/>
      <c r="M28" s="36"/>
      <c r="N28" s="36">
        <v>2075</v>
      </c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</row>
    <row r="29" spans="1:44" ht="25.5" customHeight="1" x14ac:dyDescent="0.25">
      <c r="A29" s="8"/>
      <c r="B29" s="8"/>
      <c r="C29" s="1"/>
      <c r="D29" s="1"/>
      <c r="E29" s="1"/>
      <c r="F29" s="58" t="s">
        <v>467</v>
      </c>
      <c r="G29" s="68">
        <f t="shared" si="0"/>
        <v>1000</v>
      </c>
      <c r="H29" s="36"/>
      <c r="I29" s="36"/>
      <c r="J29" s="36">
        <v>1000</v>
      </c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</row>
    <row r="30" spans="1:44" ht="25.5" customHeight="1" x14ac:dyDescent="0.25">
      <c r="A30" s="8"/>
      <c r="B30" s="8"/>
      <c r="C30" s="1"/>
      <c r="D30" s="1"/>
      <c r="E30" s="1"/>
      <c r="F30" s="58" t="s">
        <v>468</v>
      </c>
      <c r="G30" s="68">
        <f t="shared" si="0"/>
        <v>3000</v>
      </c>
      <c r="H30" s="36"/>
      <c r="I30" s="36"/>
      <c r="J30" s="36">
        <v>3000</v>
      </c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</row>
    <row r="31" spans="1:44" ht="25.5" customHeight="1" x14ac:dyDescent="0.25">
      <c r="A31" s="8"/>
      <c r="B31" s="8"/>
      <c r="C31" s="1"/>
      <c r="D31" s="1"/>
      <c r="E31" s="1"/>
      <c r="F31" s="15"/>
      <c r="G31" s="68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</row>
    <row r="32" spans="1:44" ht="25.5" customHeight="1" x14ac:dyDescent="0.25">
      <c r="A32" s="8"/>
      <c r="B32" s="8"/>
      <c r="C32" s="1"/>
      <c r="D32" s="1"/>
      <c r="E32" s="1"/>
      <c r="F32" s="15"/>
      <c r="G32" s="68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</row>
    <row r="33" spans="1:44" ht="25.5" customHeight="1" x14ac:dyDescent="0.25">
      <c r="A33" s="8"/>
      <c r="B33" s="8"/>
      <c r="C33" s="1"/>
      <c r="D33" s="1"/>
      <c r="E33" s="1"/>
      <c r="F33" s="15"/>
      <c r="G33" s="68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</row>
    <row r="34" spans="1:44" ht="25.5" customHeight="1" x14ac:dyDescent="0.25">
      <c r="A34" s="8"/>
      <c r="B34" s="8"/>
      <c r="C34" s="1"/>
      <c r="D34" s="1"/>
      <c r="E34" s="1"/>
      <c r="F34" s="15"/>
      <c r="G34" s="68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</row>
    <row r="35" spans="1:44" ht="25.5" customHeight="1" x14ac:dyDescent="0.25">
      <c r="A35" s="8"/>
      <c r="B35" s="8"/>
      <c r="C35" s="1"/>
      <c r="D35" s="1"/>
      <c r="E35" s="1"/>
      <c r="F35" s="15"/>
      <c r="G35" s="68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</row>
    <row r="36" spans="1:44" ht="25.5" customHeight="1" x14ac:dyDescent="0.25">
      <c r="A36" s="8"/>
      <c r="B36" s="8"/>
      <c r="C36" s="1"/>
      <c r="D36" s="1"/>
      <c r="E36" s="1"/>
      <c r="F36" s="15"/>
      <c r="G36" s="68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</row>
    <row r="37" spans="1:44" ht="25.5" customHeight="1" thickBot="1" x14ac:dyDescent="0.3">
      <c r="A37" s="84"/>
      <c r="B37" s="84"/>
      <c r="C37" s="52"/>
      <c r="D37" s="52"/>
      <c r="E37" s="52"/>
      <c r="F37" s="52"/>
      <c r="G37" s="68">
        <f t="shared" si="0"/>
        <v>0</v>
      </c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</row>
    <row r="38" spans="1:44" ht="41.25" customHeight="1" thickBot="1" x14ac:dyDescent="0.3">
      <c r="A38" s="146" t="s">
        <v>1</v>
      </c>
      <c r="B38" s="147"/>
      <c r="C38" s="147"/>
      <c r="D38" s="147"/>
      <c r="E38" s="101">
        <f>SUM(E4:E37)</f>
        <v>60445</v>
      </c>
      <c r="F38" s="100"/>
      <c r="G38" s="102">
        <f>SUM(G4:G37)</f>
        <v>49040</v>
      </c>
      <c r="H38" s="102">
        <f>SUM(H4:H37)</f>
        <v>0</v>
      </c>
      <c r="I38" s="102">
        <f>SUM(I4:I37)</f>
        <v>0</v>
      </c>
      <c r="J38" s="102">
        <f t="shared" ref="J38:AR38" si="1">SUM(J4:J37)</f>
        <v>42950</v>
      </c>
      <c r="K38" s="102">
        <f t="shared" si="1"/>
        <v>0</v>
      </c>
      <c r="L38" s="102">
        <f t="shared" si="1"/>
        <v>0</v>
      </c>
      <c r="M38" s="102">
        <f t="shared" si="1"/>
        <v>1000</v>
      </c>
      <c r="N38" s="102">
        <f t="shared" si="1"/>
        <v>5090</v>
      </c>
      <c r="O38" s="102">
        <f t="shared" si="1"/>
        <v>0</v>
      </c>
      <c r="P38" s="102">
        <f t="shared" si="1"/>
        <v>0</v>
      </c>
      <c r="Q38" s="102">
        <f t="shared" si="1"/>
        <v>0</v>
      </c>
      <c r="R38" s="102">
        <f t="shared" si="1"/>
        <v>0</v>
      </c>
      <c r="S38" s="102">
        <f t="shared" si="1"/>
        <v>0</v>
      </c>
      <c r="T38" s="102">
        <f t="shared" si="1"/>
        <v>0</v>
      </c>
      <c r="U38" s="102">
        <f t="shared" si="1"/>
        <v>0</v>
      </c>
      <c r="V38" s="102">
        <f t="shared" si="1"/>
        <v>0</v>
      </c>
      <c r="W38" s="102">
        <f t="shared" si="1"/>
        <v>0</v>
      </c>
      <c r="X38" s="102">
        <f t="shared" si="1"/>
        <v>0</v>
      </c>
      <c r="Y38" s="102">
        <f t="shared" si="1"/>
        <v>0</v>
      </c>
      <c r="Z38" s="102">
        <f t="shared" si="1"/>
        <v>0</v>
      </c>
      <c r="AA38" s="102">
        <f t="shared" si="1"/>
        <v>0</v>
      </c>
      <c r="AB38" s="102">
        <f t="shared" si="1"/>
        <v>0</v>
      </c>
      <c r="AC38" s="102">
        <f t="shared" si="1"/>
        <v>0</v>
      </c>
      <c r="AD38" s="102">
        <f t="shared" si="1"/>
        <v>0</v>
      </c>
      <c r="AE38" s="102">
        <f t="shared" si="1"/>
        <v>0</v>
      </c>
      <c r="AF38" s="102">
        <f t="shared" si="1"/>
        <v>0</v>
      </c>
      <c r="AG38" s="102">
        <f t="shared" si="1"/>
        <v>0</v>
      </c>
      <c r="AH38" s="102">
        <f t="shared" si="1"/>
        <v>0</v>
      </c>
      <c r="AI38" s="102">
        <f t="shared" si="1"/>
        <v>0</v>
      </c>
      <c r="AJ38" s="102">
        <f t="shared" si="1"/>
        <v>0</v>
      </c>
      <c r="AK38" s="102">
        <f t="shared" si="1"/>
        <v>0</v>
      </c>
      <c r="AL38" s="102">
        <f t="shared" si="1"/>
        <v>0</v>
      </c>
      <c r="AM38" s="102">
        <f t="shared" si="1"/>
        <v>0</v>
      </c>
      <c r="AN38" s="102">
        <f t="shared" si="1"/>
        <v>0</v>
      </c>
      <c r="AO38" s="102">
        <f t="shared" si="1"/>
        <v>0</v>
      </c>
      <c r="AP38" s="102">
        <f t="shared" si="1"/>
        <v>0</v>
      </c>
      <c r="AQ38" s="103">
        <f t="shared" si="1"/>
        <v>0</v>
      </c>
      <c r="AR38" s="103">
        <f t="shared" si="1"/>
        <v>0</v>
      </c>
    </row>
    <row r="40" spans="1:44" ht="30.75" customHeight="1" thickBot="1" x14ac:dyDescent="0.3"/>
    <row r="41" spans="1:44" ht="48.75" customHeight="1" x14ac:dyDescent="0.25">
      <c r="A41" s="28" t="s">
        <v>3</v>
      </c>
      <c r="B41" s="22"/>
      <c r="C41" s="34">
        <f>+E38</f>
        <v>60445</v>
      </c>
      <c r="D41" s="23"/>
    </row>
    <row r="42" spans="1:44" ht="46.5" customHeight="1" x14ac:dyDescent="0.25">
      <c r="A42" s="29" t="s">
        <v>4</v>
      </c>
      <c r="B42" s="19"/>
      <c r="C42" s="35">
        <f>G38</f>
        <v>49040</v>
      </c>
      <c r="D42" s="24"/>
    </row>
    <row r="43" spans="1:44" ht="46.5" customHeight="1" x14ac:dyDescent="0.25">
      <c r="A43" s="29" t="s">
        <v>5</v>
      </c>
      <c r="B43" s="19"/>
      <c r="C43" s="33">
        <f>+C41-C42</f>
        <v>11405</v>
      </c>
      <c r="D43" s="25"/>
    </row>
    <row r="44" spans="1:44" ht="51.75" customHeight="1" x14ac:dyDescent="0.25"/>
    <row r="45" spans="1:44" ht="46.5" customHeight="1" x14ac:dyDescent="0.25"/>
    <row r="46" spans="1:44" ht="34.5" customHeight="1" x14ac:dyDescent="0.25">
      <c r="Q46" t="s">
        <v>6</v>
      </c>
    </row>
    <row r="47" spans="1:44" ht="36.75" customHeight="1" x14ac:dyDescent="0.25"/>
    <row r="48" spans="1:44" ht="30" customHeight="1" x14ac:dyDescent="0.25"/>
  </sheetData>
  <mergeCells count="12">
    <mergeCell ref="B8:B9"/>
    <mergeCell ref="C8:C9"/>
    <mergeCell ref="A2:E2"/>
    <mergeCell ref="F2:R2"/>
    <mergeCell ref="C3:D3"/>
    <mergeCell ref="B5:B7"/>
    <mergeCell ref="C5:C7"/>
    <mergeCell ref="B11:B12"/>
    <mergeCell ref="C11:C12"/>
    <mergeCell ref="B13:B14"/>
    <mergeCell ref="C13:C14"/>
    <mergeCell ref="A38:D38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pageSetUpPr fitToPage="1"/>
  </sheetPr>
  <dimension ref="A1:AR97"/>
  <sheetViews>
    <sheetView rightToLeft="1" tabSelected="1" topLeftCell="A2" zoomScale="84" zoomScaleNormal="84" workbookViewId="0">
      <pane ySplit="2" topLeftCell="A18" activePane="bottomLeft" state="frozen"/>
      <selection activeCell="G5" sqref="G4:G37"/>
      <selection pane="bottomLeft" activeCell="J37" sqref="J37"/>
    </sheetView>
  </sheetViews>
  <sheetFormatPr defaultRowHeight="15" x14ac:dyDescent="0.25"/>
  <cols>
    <col min="1" max="1" width="20.7109375" bestFit="1" customWidth="1"/>
    <col min="2" max="3" width="18.85546875" bestFit="1" customWidth="1"/>
    <col min="4" max="4" width="41.28515625" bestFit="1" customWidth="1"/>
    <col min="5" max="5" width="21.42578125" bestFit="1" customWidth="1"/>
    <col min="6" max="6" width="16.140625" bestFit="1" customWidth="1"/>
    <col min="7" max="7" width="19.5703125" bestFit="1" customWidth="1"/>
    <col min="8" max="8" width="17" bestFit="1" customWidth="1"/>
    <col min="9" max="9" width="26.85546875" bestFit="1" customWidth="1"/>
    <col min="10" max="10" width="15.5703125" bestFit="1" customWidth="1"/>
    <col min="11" max="12" width="13.85546875" bestFit="1" customWidth="1"/>
    <col min="13" max="14" width="17" bestFit="1" customWidth="1"/>
    <col min="15" max="16" width="13.85546875" bestFit="1" customWidth="1"/>
    <col min="17" max="17" width="15.85546875" bestFit="1" customWidth="1"/>
    <col min="18" max="18" width="9.28515625" bestFit="1" customWidth="1"/>
    <col min="19" max="19" width="18.7109375" bestFit="1" customWidth="1"/>
    <col min="20" max="20" width="16.140625" bestFit="1" customWidth="1"/>
    <col min="21" max="23" width="15.42578125" bestFit="1" customWidth="1"/>
    <col min="24" max="24" width="13.85546875" bestFit="1" customWidth="1"/>
    <col min="25" max="25" width="15.42578125" bestFit="1" customWidth="1"/>
    <col min="26" max="26" width="16" bestFit="1" customWidth="1"/>
    <col min="27" max="27" width="19.7109375" bestFit="1" customWidth="1"/>
    <col min="28" max="28" width="18.28515625" bestFit="1" customWidth="1"/>
    <col min="29" max="30" width="15.42578125" bestFit="1" customWidth="1"/>
    <col min="31" max="31" width="22.7109375" bestFit="1" customWidth="1"/>
    <col min="32" max="32" width="21.5703125" bestFit="1" customWidth="1"/>
    <col min="33" max="33" width="77.85546875" bestFit="1" customWidth="1"/>
    <col min="34" max="34" width="28.5703125" bestFit="1" customWidth="1"/>
    <col min="35" max="36" width="15.42578125" bestFit="1" customWidth="1"/>
    <col min="37" max="37" width="17.7109375" bestFit="1" customWidth="1"/>
    <col min="38" max="38" width="15.42578125" bestFit="1" customWidth="1"/>
    <col min="39" max="39" width="11.42578125" bestFit="1" customWidth="1"/>
    <col min="40" max="40" width="15.42578125" bestFit="1" customWidth="1"/>
    <col min="41" max="41" width="13.85546875" bestFit="1" customWidth="1"/>
    <col min="42" max="42" width="16.28515625" bestFit="1" customWidth="1"/>
    <col min="43" max="43" width="26.85546875" bestFit="1" customWidth="1"/>
    <col min="44" max="44" width="16.28515625" bestFit="1" customWidth="1"/>
  </cols>
  <sheetData>
    <row r="1" spans="1:44" ht="15.75" hidden="1" customHeight="1" thickBot="1" x14ac:dyDescent="0.3"/>
    <row r="2" spans="1:44" ht="36.75" customHeight="1" thickBot="1" x14ac:dyDescent="0.4">
      <c r="A2" s="157" t="s">
        <v>82</v>
      </c>
      <c r="B2" s="158"/>
      <c r="C2" s="158"/>
      <c r="D2" s="158"/>
      <c r="E2" s="159"/>
      <c r="F2" s="155" t="s">
        <v>83</v>
      </c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9"/>
      <c r="T2" s="9"/>
      <c r="U2" s="9"/>
      <c r="V2" s="9"/>
      <c r="W2" s="9"/>
      <c r="X2" s="9"/>
      <c r="Y2" s="9"/>
      <c r="Z2" s="9"/>
      <c r="AA2" s="9"/>
    </row>
    <row r="3" spans="1:44" s="21" customFormat="1" ht="63.75" thickBot="1" x14ac:dyDescent="0.4">
      <c r="A3" s="80" t="s">
        <v>34</v>
      </c>
      <c r="B3" s="81" t="s">
        <v>86</v>
      </c>
      <c r="C3" s="148" t="s">
        <v>37</v>
      </c>
      <c r="D3" s="149"/>
      <c r="E3" s="81" t="s">
        <v>0</v>
      </c>
      <c r="F3" s="81" t="s">
        <v>38</v>
      </c>
      <c r="G3" s="81" t="s">
        <v>2</v>
      </c>
      <c r="H3" s="81" t="s">
        <v>9</v>
      </c>
      <c r="I3" s="81" t="s">
        <v>56</v>
      </c>
      <c r="J3" s="81" t="s">
        <v>7</v>
      </c>
      <c r="K3" s="81" t="s">
        <v>14</v>
      </c>
      <c r="L3" s="81" t="s">
        <v>57</v>
      </c>
      <c r="M3" s="81" t="s">
        <v>29</v>
      </c>
      <c r="N3" s="81" t="s">
        <v>8</v>
      </c>
      <c r="O3" s="81" t="s">
        <v>10</v>
      </c>
      <c r="P3" s="81" t="s">
        <v>17</v>
      </c>
      <c r="Q3" s="81" t="s">
        <v>15</v>
      </c>
      <c r="R3" s="82" t="s">
        <v>19</v>
      </c>
      <c r="S3" s="82" t="s">
        <v>16</v>
      </c>
      <c r="T3" s="81" t="s">
        <v>20</v>
      </c>
      <c r="U3" s="81" t="s">
        <v>21</v>
      </c>
      <c r="V3" s="81" t="s">
        <v>22</v>
      </c>
      <c r="W3" s="81" t="s">
        <v>23</v>
      </c>
      <c r="X3" s="81" t="s">
        <v>24</v>
      </c>
      <c r="Y3" s="81" t="s">
        <v>30</v>
      </c>
      <c r="Z3" s="82" t="s">
        <v>35</v>
      </c>
      <c r="AA3" s="81" t="s">
        <v>36</v>
      </c>
      <c r="AB3" s="81" t="s">
        <v>45</v>
      </c>
      <c r="AC3" s="81" t="s">
        <v>46</v>
      </c>
      <c r="AD3" s="81" t="s">
        <v>123</v>
      </c>
      <c r="AE3" s="81" t="s">
        <v>72</v>
      </c>
      <c r="AF3" s="81" t="s">
        <v>77</v>
      </c>
      <c r="AG3" s="81" t="s">
        <v>78</v>
      </c>
      <c r="AH3" s="81" t="s">
        <v>79</v>
      </c>
      <c r="AI3" s="81" t="s">
        <v>48</v>
      </c>
      <c r="AJ3" s="81" t="s">
        <v>52</v>
      </c>
      <c r="AK3" s="81" t="s">
        <v>51</v>
      </c>
      <c r="AL3" s="81" t="s">
        <v>50</v>
      </c>
      <c r="AM3" s="81" t="s">
        <v>58</v>
      </c>
      <c r="AN3" s="81" t="s">
        <v>80</v>
      </c>
      <c r="AO3" s="81" t="s">
        <v>73</v>
      </c>
      <c r="AP3" s="83" t="s">
        <v>76</v>
      </c>
      <c r="AQ3" s="83" t="s">
        <v>269</v>
      </c>
      <c r="AR3" s="83" t="s">
        <v>378</v>
      </c>
    </row>
    <row r="4" spans="1:44" ht="25.5" customHeight="1" x14ac:dyDescent="0.25">
      <c r="A4" s="55"/>
      <c r="B4" s="55"/>
      <c r="C4" s="70"/>
      <c r="D4" s="51" t="s">
        <v>60</v>
      </c>
      <c r="E4" s="70">
        <v>12054</v>
      </c>
      <c r="F4" s="67"/>
      <c r="G4" s="37">
        <f>SUM(H4:AR4)</f>
        <v>2582</v>
      </c>
      <c r="H4" s="37">
        <f>SUM('1:31'!H4)</f>
        <v>0</v>
      </c>
      <c r="I4" s="37">
        <f>SUM('1:31'!I4)</f>
        <v>22670</v>
      </c>
      <c r="J4" s="37">
        <f>SUM('1:31'!J4)</f>
        <v>3000</v>
      </c>
      <c r="K4" s="37">
        <f>SUM('1:31'!K4)</f>
        <v>0</v>
      </c>
      <c r="L4" s="37">
        <f>SUM('1:31'!L4)</f>
        <v>0</v>
      </c>
      <c r="M4" s="37">
        <f>SUM('1:31'!M4)</f>
        <v>10315</v>
      </c>
      <c r="N4" s="37">
        <f>SUM('1:31'!N4)</f>
        <v>35308</v>
      </c>
      <c r="O4" s="37">
        <f>SUM('1:31'!O4)</f>
        <v>0</v>
      </c>
      <c r="P4" s="37">
        <f>SUM('1:31'!P4)</f>
        <v>0</v>
      </c>
      <c r="Q4" s="37">
        <f>SUM('1:31'!Q4)</f>
        <v>4450</v>
      </c>
      <c r="R4" s="37">
        <f>SUM('1:31'!R4)</f>
        <v>0</v>
      </c>
      <c r="S4" s="37">
        <f>SUM('1:31'!S4)</f>
        <v>0</v>
      </c>
      <c r="T4" s="37">
        <f>SUM('1:31'!T4)</f>
        <v>0</v>
      </c>
      <c r="U4" s="37">
        <f>SUM('1:31'!U4)</f>
        <v>0</v>
      </c>
      <c r="V4" s="37">
        <f>SUM('1:31'!V4)</f>
        <v>0</v>
      </c>
      <c r="W4" s="37">
        <f>SUM('1:31'!W4)</f>
        <v>0</v>
      </c>
      <c r="X4" s="37">
        <f>SUM('1:31'!X4)</f>
        <v>0</v>
      </c>
      <c r="Y4" s="37">
        <f>SUM('1:31'!Y4)</f>
        <v>0</v>
      </c>
      <c r="Z4" s="37">
        <f>SUM('1:31'!Z4)</f>
        <v>0</v>
      </c>
      <c r="AA4" s="37">
        <f>SUM('1:31'!AA4)</f>
        <v>0</v>
      </c>
      <c r="AB4" s="37">
        <f>SUM('1:31'!AB4)</f>
        <v>700</v>
      </c>
      <c r="AC4" s="37">
        <f>SUM('1:31'!AC4)</f>
        <v>744</v>
      </c>
      <c r="AD4" s="37">
        <f>SUM('1:31'!AD4)</f>
        <v>7695</v>
      </c>
      <c r="AE4" s="37">
        <f>SUM('1:31'!AE4)</f>
        <v>0</v>
      </c>
      <c r="AF4" s="37">
        <f>SUM('1:31'!AF4)</f>
        <v>0</v>
      </c>
      <c r="AG4" s="37">
        <f>SUM('1:31'!AG4)</f>
        <v>-90000</v>
      </c>
      <c r="AH4" s="37">
        <f>SUM('1:31'!AH4)</f>
        <v>0</v>
      </c>
      <c r="AI4" s="37">
        <f>SUM('1:31'!AI4)</f>
        <v>0</v>
      </c>
      <c r="AJ4" s="37">
        <f>SUM('1:31'!AJ4)</f>
        <v>0</v>
      </c>
      <c r="AK4" s="37">
        <f>SUM('1:31'!AK4)</f>
        <v>500</v>
      </c>
      <c r="AL4" s="37">
        <f>SUM('1:31'!AL4)</f>
        <v>0</v>
      </c>
      <c r="AM4" s="37">
        <f>SUM('1:31'!AM4)</f>
        <v>0</v>
      </c>
      <c r="AN4" s="37">
        <f>SUM('1:31'!AN4)</f>
        <v>7200</v>
      </c>
      <c r="AO4" s="37">
        <f>SUM('1:31'!AO4)</f>
        <v>0</v>
      </c>
      <c r="AP4" s="37">
        <f>SUM('1:31'!AP4)</f>
        <v>0</v>
      </c>
      <c r="AQ4" s="37">
        <f>SUM('1:31'!AQ4)</f>
        <v>0</v>
      </c>
      <c r="AR4" s="37">
        <f>SUM('1:31'!AR4)</f>
        <v>0</v>
      </c>
    </row>
    <row r="5" spans="1:44" ht="25.5" customHeight="1" x14ac:dyDescent="0.25">
      <c r="A5" s="153">
        <f>E5+E6+E7</f>
        <v>151000</v>
      </c>
      <c r="B5" s="153">
        <f>E5+E6+E7</f>
        <v>151000</v>
      </c>
      <c r="C5" s="140" t="s">
        <v>13</v>
      </c>
      <c r="D5" s="14" t="s">
        <v>124</v>
      </c>
      <c r="E5" s="11">
        <f>SUM('1:31'!E5)</f>
        <v>126000</v>
      </c>
      <c r="F5" s="14"/>
      <c r="G5" s="37">
        <f t="shared" ref="G5:G37" si="0">SUM(H5:AR5)</f>
        <v>134655</v>
      </c>
      <c r="H5" s="37">
        <f>SUM('1:31'!H5)</f>
        <v>0</v>
      </c>
      <c r="I5" s="37">
        <f>SUM('1:31'!I5)</f>
        <v>500</v>
      </c>
      <c r="J5" s="37">
        <f>SUM('1:31'!J5)</f>
        <v>3300</v>
      </c>
      <c r="K5" s="37">
        <f>SUM('1:31'!K5)</f>
        <v>0</v>
      </c>
      <c r="L5" s="37">
        <f>SUM('1:31'!L5)</f>
        <v>600</v>
      </c>
      <c r="M5" s="37">
        <f>SUM('1:31'!M5)</f>
        <v>89625</v>
      </c>
      <c r="N5" s="37">
        <f>SUM('1:31'!N5)</f>
        <v>37420</v>
      </c>
      <c r="O5" s="37">
        <f>SUM('1:31'!O5)</f>
        <v>205</v>
      </c>
      <c r="P5" s="37">
        <f>SUM('1:31'!P5)</f>
        <v>0</v>
      </c>
      <c r="Q5" s="37">
        <f>SUM('1:31'!Q5)</f>
        <v>0</v>
      </c>
      <c r="R5" s="37">
        <f>SUM('1:31'!R5)</f>
        <v>0</v>
      </c>
      <c r="S5" s="37">
        <f>SUM('1:31'!S5)</f>
        <v>0</v>
      </c>
      <c r="T5" s="37">
        <f>SUM('1:31'!T5)</f>
        <v>250</v>
      </c>
      <c r="U5" s="37">
        <f>SUM('1:31'!U5)</f>
        <v>0</v>
      </c>
      <c r="V5" s="37">
        <f>SUM('1:31'!V5)</f>
        <v>0</v>
      </c>
      <c r="W5" s="37">
        <f>SUM('1:31'!W5)</f>
        <v>0</v>
      </c>
      <c r="X5" s="37">
        <f>SUM('1:31'!X5)</f>
        <v>1000</v>
      </c>
      <c r="Y5" s="37">
        <f>SUM('1:31'!Y5)</f>
        <v>0</v>
      </c>
      <c r="Z5" s="37">
        <f>SUM('1:31'!Z5)</f>
        <v>0</v>
      </c>
      <c r="AA5" s="37">
        <f>SUM('1:31'!AA5)</f>
        <v>0</v>
      </c>
      <c r="AB5" s="37">
        <f>SUM('1:31'!AB5)</f>
        <v>0</v>
      </c>
      <c r="AC5" s="37">
        <f>SUM('1:31'!AC5)</f>
        <v>1255</v>
      </c>
      <c r="AD5" s="37">
        <f>SUM('1:31'!AD5)</f>
        <v>0</v>
      </c>
      <c r="AE5" s="37">
        <f>SUM('1:31'!AE5)</f>
        <v>0</v>
      </c>
      <c r="AF5" s="37">
        <f>SUM('1:31'!AF5)</f>
        <v>0</v>
      </c>
      <c r="AG5" s="37">
        <f>SUM('1:31'!AG5)</f>
        <v>0</v>
      </c>
      <c r="AH5" s="37">
        <f>SUM('1:31'!AH5)</f>
        <v>0</v>
      </c>
      <c r="AI5" s="37">
        <f>SUM('1:31'!AI5)</f>
        <v>0</v>
      </c>
      <c r="AJ5" s="37">
        <f>SUM('1:31'!AJ5)</f>
        <v>0</v>
      </c>
      <c r="AK5" s="37">
        <f>SUM('1:31'!AK5)</f>
        <v>0</v>
      </c>
      <c r="AL5" s="37">
        <f>SUM('1:31'!AL5)</f>
        <v>0</v>
      </c>
      <c r="AM5" s="37">
        <f>SUM('1:31'!AM5)</f>
        <v>0</v>
      </c>
      <c r="AN5" s="37">
        <f>SUM('1:31'!AN5)</f>
        <v>0</v>
      </c>
      <c r="AO5" s="37">
        <f>SUM('1:31'!AO5)</f>
        <v>0</v>
      </c>
      <c r="AP5" s="37">
        <f>SUM('1:31'!AP5)</f>
        <v>0</v>
      </c>
      <c r="AQ5" s="37">
        <f>SUM('1:31'!AQ5)</f>
        <v>500</v>
      </c>
      <c r="AR5" s="37">
        <f>SUM('1:31'!AR5)</f>
        <v>0</v>
      </c>
    </row>
    <row r="6" spans="1:44" ht="25.5" customHeight="1" x14ac:dyDescent="0.25">
      <c r="A6" s="153"/>
      <c r="B6" s="154"/>
      <c r="C6" s="140"/>
      <c r="D6" s="14" t="s">
        <v>26</v>
      </c>
      <c r="E6" s="11">
        <f>SUM('1:31'!E6)</f>
        <v>25000</v>
      </c>
      <c r="F6" s="14"/>
      <c r="G6" s="37">
        <f t="shared" si="0"/>
        <v>27333.5</v>
      </c>
      <c r="H6" s="37">
        <f>SUM('1:31'!H6)</f>
        <v>0</v>
      </c>
      <c r="I6" s="37">
        <f>SUM('1:31'!I6)</f>
        <v>250</v>
      </c>
      <c r="J6" s="37">
        <f>SUM('1:31'!J6)</f>
        <v>5300</v>
      </c>
      <c r="K6" s="37">
        <f>SUM('1:31'!K6)</f>
        <v>0</v>
      </c>
      <c r="L6" s="37">
        <f>SUM('1:31'!L6)</f>
        <v>150</v>
      </c>
      <c r="M6" s="37">
        <f>SUM('1:31'!M6)</f>
        <v>2500</v>
      </c>
      <c r="N6" s="37">
        <f>SUM('1:31'!N6)</f>
        <v>12930.5</v>
      </c>
      <c r="O6" s="37">
        <f>SUM('1:31'!O6)</f>
        <v>2040</v>
      </c>
      <c r="P6" s="37">
        <f>SUM('1:31'!P6)</f>
        <v>0</v>
      </c>
      <c r="Q6" s="37">
        <f>SUM('1:31'!Q6)</f>
        <v>1000</v>
      </c>
      <c r="R6" s="37">
        <f>SUM('1:31'!R6)</f>
        <v>0</v>
      </c>
      <c r="S6" s="37">
        <f>SUM('1:31'!S6)</f>
        <v>0</v>
      </c>
      <c r="T6" s="37">
        <f>SUM('1:31'!T6)</f>
        <v>40</v>
      </c>
      <c r="U6" s="37">
        <f>SUM('1:31'!U6)</f>
        <v>1148</v>
      </c>
      <c r="V6" s="37">
        <f>SUM('1:31'!V6)</f>
        <v>450</v>
      </c>
      <c r="W6" s="37">
        <f>SUM('1:31'!W6)</f>
        <v>0</v>
      </c>
      <c r="X6" s="37">
        <f>SUM('1:31'!X6)</f>
        <v>0</v>
      </c>
      <c r="Y6" s="37">
        <f>SUM('1:31'!Y6)</f>
        <v>0</v>
      </c>
      <c r="Z6" s="37">
        <f>SUM('1:31'!Z6)</f>
        <v>1000</v>
      </c>
      <c r="AA6" s="37">
        <f>SUM('1:31'!AA6)</f>
        <v>0</v>
      </c>
      <c r="AB6" s="37">
        <f>SUM('1:31'!AB6)</f>
        <v>0</v>
      </c>
      <c r="AC6" s="37">
        <f>SUM('1:31'!AC6)</f>
        <v>325</v>
      </c>
      <c r="AD6" s="37">
        <f>SUM('1:31'!AD6)</f>
        <v>0</v>
      </c>
      <c r="AE6" s="37">
        <f>SUM('1:31'!AE6)</f>
        <v>0</v>
      </c>
      <c r="AF6" s="37">
        <f>SUM('1:31'!AF6)</f>
        <v>0</v>
      </c>
      <c r="AG6" s="37">
        <f>SUM('1:31'!AG6)</f>
        <v>0</v>
      </c>
      <c r="AH6" s="37">
        <f>SUM('1:31'!AH6)</f>
        <v>0</v>
      </c>
      <c r="AI6" s="37">
        <f>SUM('1:31'!AI6)</f>
        <v>0</v>
      </c>
      <c r="AJ6" s="37">
        <f>SUM('1:31'!AJ6)</f>
        <v>0</v>
      </c>
      <c r="AK6" s="37">
        <f>SUM('1:31'!AK6)</f>
        <v>200</v>
      </c>
      <c r="AL6" s="37">
        <f>SUM('1:31'!AL6)</f>
        <v>0</v>
      </c>
      <c r="AM6" s="37">
        <f>SUM('1:31'!AM6)</f>
        <v>0</v>
      </c>
      <c r="AN6" s="37">
        <f>SUM('1:31'!AN6)</f>
        <v>0</v>
      </c>
      <c r="AO6" s="37">
        <f>SUM('1:31'!AO6)</f>
        <v>0</v>
      </c>
      <c r="AP6" s="37">
        <f>SUM('1:31'!AP6)</f>
        <v>0</v>
      </c>
      <c r="AQ6" s="37">
        <f>SUM('1:31'!AQ6)</f>
        <v>0</v>
      </c>
      <c r="AR6" s="37">
        <f>SUM('1:31'!AR6)</f>
        <v>0</v>
      </c>
    </row>
    <row r="7" spans="1:44" ht="25.5" customHeight="1" x14ac:dyDescent="0.25">
      <c r="A7" s="153"/>
      <c r="B7" s="154"/>
      <c r="C7" s="140"/>
      <c r="D7" s="14" t="s">
        <v>59</v>
      </c>
      <c r="E7" s="11">
        <f>SUM('1:31'!E7)</f>
        <v>0</v>
      </c>
      <c r="F7" s="14"/>
      <c r="G7" s="37">
        <f t="shared" si="0"/>
        <v>47151</v>
      </c>
      <c r="H7" s="37">
        <f>SUM('1:31'!H7)</f>
        <v>0</v>
      </c>
      <c r="I7" s="37">
        <f>SUM('1:31'!I7)</f>
        <v>0</v>
      </c>
      <c r="J7" s="37">
        <f>SUM('1:31'!J7)</f>
        <v>8200</v>
      </c>
      <c r="K7" s="37">
        <f>SUM('1:31'!K7)</f>
        <v>0</v>
      </c>
      <c r="L7" s="37">
        <f>SUM('1:31'!L7)</f>
        <v>100</v>
      </c>
      <c r="M7" s="37">
        <f>SUM('1:31'!M7)</f>
        <v>13573</v>
      </c>
      <c r="N7" s="37">
        <f>SUM('1:31'!N7)</f>
        <v>3373</v>
      </c>
      <c r="O7" s="37">
        <f>SUM('1:31'!O7)</f>
        <v>0</v>
      </c>
      <c r="P7" s="37">
        <f>SUM('1:31'!P7)</f>
        <v>0</v>
      </c>
      <c r="Q7" s="37">
        <f>SUM('1:31'!Q7)</f>
        <v>0</v>
      </c>
      <c r="R7" s="37">
        <f>SUM('1:31'!R7)</f>
        <v>0</v>
      </c>
      <c r="S7" s="37">
        <f>SUM('1:31'!S7)</f>
        <v>0</v>
      </c>
      <c r="T7" s="37">
        <f>SUM('1:31'!T7)</f>
        <v>340</v>
      </c>
      <c r="U7" s="37">
        <f>SUM('1:31'!U7)</f>
        <v>0</v>
      </c>
      <c r="V7" s="37">
        <f>SUM('1:31'!V7)</f>
        <v>0</v>
      </c>
      <c r="W7" s="37">
        <f>SUM('1:31'!W7)</f>
        <v>0</v>
      </c>
      <c r="X7" s="37">
        <f>SUM('1:31'!X7)</f>
        <v>0</v>
      </c>
      <c r="Y7" s="37">
        <f>SUM('1:31'!Y7)</f>
        <v>0</v>
      </c>
      <c r="Z7" s="37">
        <f>SUM('1:31'!Z7)</f>
        <v>0</v>
      </c>
      <c r="AA7" s="37">
        <f>SUM('1:31'!AA7)</f>
        <v>0</v>
      </c>
      <c r="AB7" s="37">
        <f>SUM('1:31'!AB7)</f>
        <v>0</v>
      </c>
      <c r="AC7" s="37">
        <f>SUM('1:31'!AC7)</f>
        <v>340</v>
      </c>
      <c r="AD7" s="37">
        <f>SUM('1:31'!AD7)</f>
        <v>40</v>
      </c>
      <c r="AE7" s="37">
        <f>SUM('1:31'!AE7)</f>
        <v>0</v>
      </c>
      <c r="AF7" s="37">
        <f>SUM('1:31'!AF7)</f>
        <v>0</v>
      </c>
      <c r="AG7" s="37">
        <f>SUM('1:31'!AG7)</f>
        <v>15000</v>
      </c>
      <c r="AH7" s="37">
        <f>SUM('1:31'!AH7)</f>
        <v>0</v>
      </c>
      <c r="AI7" s="37">
        <f>SUM('1:31'!AI7)</f>
        <v>0</v>
      </c>
      <c r="AJ7" s="37">
        <f>SUM('1:31'!AJ7)</f>
        <v>0</v>
      </c>
      <c r="AK7" s="37">
        <f>SUM('1:31'!AK7)</f>
        <v>5100</v>
      </c>
      <c r="AL7" s="37">
        <f>SUM('1:31'!AL7)</f>
        <v>0</v>
      </c>
      <c r="AM7" s="37">
        <f>SUM('1:31'!AM7)</f>
        <v>0</v>
      </c>
      <c r="AN7" s="37">
        <f>SUM('1:31'!AN7)</f>
        <v>0</v>
      </c>
      <c r="AO7" s="37">
        <f>SUM('1:31'!AO7)</f>
        <v>415</v>
      </c>
      <c r="AP7" s="37">
        <f>SUM('1:31'!AP7)</f>
        <v>0</v>
      </c>
      <c r="AQ7" s="37">
        <f>SUM('1:31'!AQ7)</f>
        <v>670</v>
      </c>
      <c r="AR7" s="37">
        <f>SUM('1:31'!AR7)</f>
        <v>0</v>
      </c>
    </row>
    <row r="8" spans="1:44" ht="25.5" customHeight="1" x14ac:dyDescent="0.25">
      <c r="A8" s="153">
        <f>E8+E9</f>
        <v>45523</v>
      </c>
      <c r="B8" s="153">
        <f>E8+E9</f>
        <v>45523</v>
      </c>
      <c r="C8" s="140" t="s">
        <v>11</v>
      </c>
      <c r="D8" s="14" t="s">
        <v>31</v>
      </c>
      <c r="E8" s="11">
        <f>SUM('1:31'!E8)</f>
        <v>39278</v>
      </c>
      <c r="F8" s="14"/>
      <c r="G8" s="37">
        <f t="shared" si="0"/>
        <v>35365</v>
      </c>
      <c r="H8" s="37">
        <f>SUM('1:31'!H8)</f>
        <v>0</v>
      </c>
      <c r="I8" s="37">
        <f>SUM('1:31'!I8)</f>
        <v>0</v>
      </c>
      <c r="J8" s="37">
        <f>SUM('1:31'!J8)</f>
        <v>7500</v>
      </c>
      <c r="K8" s="37">
        <f>SUM('1:31'!K8)</f>
        <v>0</v>
      </c>
      <c r="L8" s="37">
        <f>SUM('1:31'!L8)</f>
        <v>0</v>
      </c>
      <c r="M8" s="37">
        <f>SUM('1:31'!M8)</f>
        <v>4080</v>
      </c>
      <c r="N8" s="37">
        <f>SUM('1:31'!N8)</f>
        <v>15183</v>
      </c>
      <c r="O8" s="37">
        <f>SUM('1:31'!O8)</f>
        <v>87</v>
      </c>
      <c r="P8" s="37">
        <f>SUM('1:31'!P8)</f>
        <v>50</v>
      </c>
      <c r="Q8" s="37">
        <f>SUM('1:31'!Q8)</f>
        <v>1200</v>
      </c>
      <c r="R8" s="37">
        <f>SUM('1:31'!R8)</f>
        <v>0</v>
      </c>
      <c r="S8" s="37">
        <f>SUM('1:31'!S8)</f>
        <v>0</v>
      </c>
      <c r="T8" s="37">
        <f>SUM('1:31'!T8)</f>
        <v>152</v>
      </c>
      <c r="U8" s="37">
        <f>SUM('1:31'!U8)</f>
        <v>0</v>
      </c>
      <c r="V8" s="37">
        <f>SUM('1:31'!V8)</f>
        <v>0</v>
      </c>
      <c r="W8" s="37">
        <f>SUM('1:31'!W8)</f>
        <v>0</v>
      </c>
      <c r="X8" s="37">
        <f>SUM('1:31'!X8)</f>
        <v>0</v>
      </c>
      <c r="Y8" s="37">
        <f>SUM('1:31'!Y8)</f>
        <v>0</v>
      </c>
      <c r="Z8" s="37">
        <f>SUM('1:31'!Z8)</f>
        <v>0</v>
      </c>
      <c r="AA8" s="37">
        <f>SUM('1:31'!AA8)</f>
        <v>0</v>
      </c>
      <c r="AB8" s="37">
        <f>SUM('1:31'!AB8)</f>
        <v>0</v>
      </c>
      <c r="AC8" s="37">
        <f>SUM('1:31'!AC8)</f>
        <v>363</v>
      </c>
      <c r="AD8" s="37">
        <f>SUM('1:31'!AD8)</f>
        <v>0</v>
      </c>
      <c r="AE8" s="37">
        <f>SUM('1:31'!AE8)</f>
        <v>300</v>
      </c>
      <c r="AF8" s="37">
        <f>SUM('1:31'!AF8)</f>
        <v>0</v>
      </c>
      <c r="AG8" s="37">
        <f>SUM('1:31'!AG8)</f>
        <v>0</v>
      </c>
      <c r="AH8" s="37">
        <f>SUM('1:31'!AH8)</f>
        <v>0</v>
      </c>
      <c r="AI8" s="37">
        <f>SUM('1:31'!AI8)</f>
        <v>0</v>
      </c>
      <c r="AJ8" s="37">
        <f>SUM('1:31'!AJ8)</f>
        <v>0</v>
      </c>
      <c r="AK8" s="37">
        <f>SUM('1:31'!AK8)</f>
        <v>0</v>
      </c>
      <c r="AL8" s="37">
        <f>SUM('1:31'!AL8)</f>
        <v>0</v>
      </c>
      <c r="AM8" s="37">
        <f>SUM('1:31'!AM8)</f>
        <v>0</v>
      </c>
      <c r="AN8" s="37">
        <f>SUM('1:31'!AN8)</f>
        <v>5000</v>
      </c>
      <c r="AO8" s="37">
        <f>SUM('1:31'!AO8)</f>
        <v>450</v>
      </c>
      <c r="AP8" s="37">
        <f>SUM('1:31'!AP8)</f>
        <v>0</v>
      </c>
      <c r="AQ8" s="37">
        <f>SUM('1:31'!AQ8)</f>
        <v>1000</v>
      </c>
      <c r="AR8" s="37">
        <f>SUM('1:31'!AR8)</f>
        <v>0</v>
      </c>
    </row>
    <row r="9" spans="1:44" ht="25.5" customHeight="1" x14ac:dyDescent="0.25">
      <c r="A9" s="154"/>
      <c r="B9" s="154"/>
      <c r="C9" s="140"/>
      <c r="D9" s="14" t="s">
        <v>32</v>
      </c>
      <c r="E9" s="11">
        <f>SUM('1:31'!E9)</f>
        <v>6245</v>
      </c>
      <c r="F9" s="14"/>
      <c r="G9" s="37">
        <f t="shared" si="0"/>
        <v>60685</v>
      </c>
      <c r="H9" s="37">
        <f>SUM('1:31'!H9)</f>
        <v>0</v>
      </c>
      <c r="I9" s="37">
        <f>SUM('1:31'!I9)</f>
        <v>18000</v>
      </c>
      <c r="J9" s="37">
        <f>SUM('1:31'!J9)</f>
        <v>3500</v>
      </c>
      <c r="K9" s="37">
        <f>SUM('1:31'!K9)</f>
        <v>0</v>
      </c>
      <c r="L9" s="37">
        <f>SUM('1:31'!L9)</f>
        <v>0</v>
      </c>
      <c r="M9" s="37">
        <f>SUM('1:31'!M9)</f>
        <v>3035</v>
      </c>
      <c r="N9" s="37">
        <f>SUM('1:31'!N9)</f>
        <v>8375</v>
      </c>
      <c r="O9" s="37">
        <f>SUM('1:31'!O9)</f>
        <v>100</v>
      </c>
      <c r="P9" s="37">
        <f>SUM('1:31'!P9)</f>
        <v>0</v>
      </c>
      <c r="Q9" s="37">
        <f>SUM('1:31'!Q9)</f>
        <v>1400</v>
      </c>
      <c r="R9" s="37">
        <f>SUM('1:31'!R9)</f>
        <v>0</v>
      </c>
      <c r="S9" s="37">
        <f>SUM('1:31'!S9)</f>
        <v>0</v>
      </c>
      <c r="T9" s="37">
        <f>SUM('1:31'!T9)</f>
        <v>0</v>
      </c>
      <c r="U9" s="37">
        <f>SUM('1:31'!U9)</f>
        <v>3565</v>
      </c>
      <c r="V9" s="37">
        <f>SUM('1:31'!V9)</f>
        <v>600</v>
      </c>
      <c r="W9" s="37">
        <f>SUM('1:31'!W9)</f>
        <v>0</v>
      </c>
      <c r="X9" s="37">
        <f>SUM('1:31'!X9)</f>
        <v>0</v>
      </c>
      <c r="Y9" s="37">
        <f>SUM('1:31'!Y9)</f>
        <v>0</v>
      </c>
      <c r="Z9" s="37">
        <f>SUM('1:31'!Z9)</f>
        <v>0</v>
      </c>
      <c r="AA9" s="37">
        <f>SUM('1:31'!AA9)</f>
        <v>0</v>
      </c>
      <c r="AB9" s="37">
        <f>SUM('1:31'!AB9)</f>
        <v>0</v>
      </c>
      <c r="AC9" s="37">
        <f>SUM('1:31'!AC9)</f>
        <v>765</v>
      </c>
      <c r="AD9" s="37">
        <f>SUM('1:31'!AD9)</f>
        <v>0</v>
      </c>
      <c r="AE9" s="37">
        <f>SUM('1:31'!AE9)</f>
        <v>2650</v>
      </c>
      <c r="AF9" s="37">
        <f>SUM('1:31'!AF9)</f>
        <v>0</v>
      </c>
      <c r="AG9" s="37">
        <f>SUM('1:31'!AG9)</f>
        <v>18195</v>
      </c>
      <c r="AH9" s="37">
        <f>SUM('1:31'!AH9)</f>
        <v>0</v>
      </c>
      <c r="AI9" s="37">
        <f>SUM('1:31'!AI9)</f>
        <v>0</v>
      </c>
      <c r="AJ9" s="37">
        <f>SUM('1:31'!AJ9)</f>
        <v>0</v>
      </c>
      <c r="AK9" s="37">
        <f>SUM('1:31'!AK9)</f>
        <v>0</v>
      </c>
      <c r="AL9" s="37">
        <f>SUM('1:31'!AL9)</f>
        <v>0</v>
      </c>
      <c r="AM9" s="37">
        <f>SUM('1:31'!AM9)</f>
        <v>0</v>
      </c>
      <c r="AN9" s="37">
        <f>SUM('1:31'!AN9)</f>
        <v>0</v>
      </c>
      <c r="AO9" s="37">
        <f>SUM('1:31'!AO9)</f>
        <v>0</v>
      </c>
      <c r="AP9" s="37">
        <f>SUM('1:31'!AP9)</f>
        <v>0</v>
      </c>
      <c r="AQ9" s="37">
        <f>SUM('1:31'!AQ9)</f>
        <v>500</v>
      </c>
      <c r="AR9" s="37">
        <f>SUM('1:31'!AR9)</f>
        <v>0</v>
      </c>
    </row>
    <row r="10" spans="1:44" ht="25.5" customHeight="1" x14ac:dyDescent="0.25">
      <c r="A10" s="10"/>
      <c r="B10" s="10"/>
      <c r="C10" s="1"/>
      <c r="D10" s="14" t="s">
        <v>12</v>
      </c>
      <c r="E10" s="11">
        <f>SUM('1:31'!E10)</f>
        <v>1730</v>
      </c>
      <c r="F10" s="14"/>
      <c r="G10" s="37">
        <f t="shared" si="0"/>
        <v>36743</v>
      </c>
      <c r="H10" s="37">
        <f>SUM('1:31'!H10)</f>
        <v>0</v>
      </c>
      <c r="I10" s="37">
        <f>SUM('1:31'!I10)</f>
        <v>0</v>
      </c>
      <c r="J10" s="37">
        <f>SUM('1:31'!J10)</f>
        <v>3500</v>
      </c>
      <c r="K10" s="37">
        <f>SUM('1:31'!K10)</f>
        <v>0</v>
      </c>
      <c r="L10" s="37">
        <f>SUM('1:31'!L10)</f>
        <v>0</v>
      </c>
      <c r="M10" s="37">
        <f>SUM('1:31'!M10)</f>
        <v>8847</v>
      </c>
      <c r="N10" s="37">
        <f>SUM('1:31'!N10)</f>
        <v>9440</v>
      </c>
      <c r="O10" s="37">
        <f>SUM('1:31'!O10)</f>
        <v>450</v>
      </c>
      <c r="P10" s="37">
        <f>SUM('1:31'!P10)</f>
        <v>0</v>
      </c>
      <c r="Q10" s="37">
        <f>SUM('1:31'!Q10)</f>
        <v>500</v>
      </c>
      <c r="R10" s="37">
        <f>SUM('1:31'!R10)</f>
        <v>0</v>
      </c>
      <c r="S10" s="37">
        <f>SUM('1:31'!S10)</f>
        <v>0</v>
      </c>
      <c r="T10" s="37">
        <f>SUM('1:31'!T10)</f>
        <v>355</v>
      </c>
      <c r="U10" s="37">
        <f>SUM('1:31'!U10)</f>
        <v>0</v>
      </c>
      <c r="V10" s="37">
        <f>SUM('1:31'!V10)</f>
        <v>0</v>
      </c>
      <c r="W10" s="37">
        <f>SUM('1:31'!W10)</f>
        <v>10000</v>
      </c>
      <c r="X10" s="37">
        <f>SUM('1:31'!X10)</f>
        <v>0</v>
      </c>
      <c r="Y10" s="37">
        <f>SUM('1:31'!Y10)</f>
        <v>0</v>
      </c>
      <c r="Z10" s="37">
        <f>SUM('1:31'!Z10)</f>
        <v>0</v>
      </c>
      <c r="AA10" s="37">
        <f>SUM('1:31'!AA10)</f>
        <v>0</v>
      </c>
      <c r="AB10" s="37">
        <f>SUM('1:31'!AB10)</f>
        <v>760</v>
      </c>
      <c r="AC10" s="37">
        <f>SUM('1:31'!AC10)</f>
        <v>520</v>
      </c>
      <c r="AD10" s="37">
        <f>SUM('1:31'!AD10)</f>
        <v>0</v>
      </c>
      <c r="AE10" s="37">
        <f>SUM('1:31'!AE10)</f>
        <v>0</v>
      </c>
      <c r="AF10" s="37">
        <f>SUM('1:31'!AF10)</f>
        <v>0</v>
      </c>
      <c r="AG10" s="37">
        <f>SUM('1:31'!AG10)</f>
        <v>0</v>
      </c>
      <c r="AH10" s="37">
        <f>SUM('1:31'!AH10)</f>
        <v>0</v>
      </c>
      <c r="AI10" s="37">
        <f>SUM('1:31'!AI10)</f>
        <v>0</v>
      </c>
      <c r="AJ10" s="37">
        <f>SUM('1:31'!AJ10)</f>
        <v>0</v>
      </c>
      <c r="AK10" s="37">
        <f>SUM('1:31'!AK10)</f>
        <v>0</v>
      </c>
      <c r="AL10" s="37">
        <f>SUM('1:31'!AL10)</f>
        <v>0</v>
      </c>
      <c r="AM10" s="37">
        <f>SUM('1:31'!AM10)</f>
        <v>0</v>
      </c>
      <c r="AN10" s="37">
        <f>SUM('1:31'!AN10)</f>
        <v>0</v>
      </c>
      <c r="AO10" s="37">
        <f>SUM('1:31'!AO10)</f>
        <v>1871</v>
      </c>
      <c r="AP10" s="37">
        <f>SUM('1:31'!AP10)</f>
        <v>0</v>
      </c>
      <c r="AQ10" s="37">
        <f>SUM('1:31'!AQ10)</f>
        <v>500</v>
      </c>
      <c r="AR10" s="37">
        <f>SUM('1:31'!AR10)</f>
        <v>0</v>
      </c>
    </row>
    <row r="11" spans="1:44" ht="25.5" customHeight="1" x14ac:dyDescent="0.25">
      <c r="A11" s="153">
        <f>E11+E12</f>
        <v>381290.5</v>
      </c>
      <c r="B11" s="153">
        <f>E11+E12</f>
        <v>381290.5</v>
      </c>
      <c r="C11" s="140"/>
      <c r="D11" s="14" t="s">
        <v>27</v>
      </c>
      <c r="E11" s="11">
        <f>SUM('1:31'!E11)</f>
        <v>309560</v>
      </c>
      <c r="F11" s="11"/>
      <c r="G11" s="37">
        <f t="shared" si="0"/>
        <v>53681</v>
      </c>
      <c r="H11" s="37">
        <f>SUM('1:31'!H11)</f>
        <v>0</v>
      </c>
      <c r="I11" s="37">
        <f>SUM('1:31'!I11)</f>
        <v>30007</v>
      </c>
      <c r="J11" s="37">
        <f>SUM('1:31'!J11)</f>
        <v>4600</v>
      </c>
      <c r="K11" s="37">
        <f>SUM('1:31'!K11)</f>
        <v>0</v>
      </c>
      <c r="L11" s="37">
        <f>SUM('1:31'!L11)</f>
        <v>0</v>
      </c>
      <c r="M11" s="37">
        <f>SUM('1:31'!M11)</f>
        <v>8815</v>
      </c>
      <c r="N11" s="37">
        <f>SUM('1:31'!N11)</f>
        <v>6644</v>
      </c>
      <c r="O11" s="37">
        <f>SUM('1:31'!O11)</f>
        <v>50</v>
      </c>
      <c r="P11" s="37">
        <f>SUM('1:31'!P11)</f>
        <v>230</v>
      </c>
      <c r="Q11" s="37">
        <f>SUM('1:31'!Q11)</f>
        <v>750</v>
      </c>
      <c r="R11" s="37">
        <f>SUM('1:31'!R11)</f>
        <v>0</v>
      </c>
      <c r="S11" s="37">
        <f>SUM('1:31'!S11)</f>
        <v>0</v>
      </c>
      <c r="T11" s="37">
        <f>SUM('1:31'!T11)</f>
        <v>0</v>
      </c>
      <c r="U11" s="37">
        <f>SUM('1:31'!U11)</f>
        <v>1585</v>
      </c>
      <c r="V11" s="37">
        <f>SUM('1:31'!V11)</f>
        <v>0</v>
      </c>
      <c r="W11" s="37">
        <f>SUM('1:31'!W11)</f>
        <v>0</v>
      </c>
      <c r="X11" s="37">
        <f>SUM('1:31'!X11)</f>
        <v>0</v>
      </c>
      <c r="Y11" s="37">
        <f>SUM('1:31'!Y11)</f>
        <v>0</v>
      </c>
      <c r="Z11" s="37">
        <f>SUM('1:31'!Z11)</f>
        <v>0</v>
      </c>
      <c r="AA11" s="37">
        <f>SUM('1:31'!AA11)</f>
        <v>0</v>
      </c>
      <c r="AB11" s="37">
        <f>SUM('1:31'!AB11)</f>
        <v>500</v>
      </c>
      <c r="AC11" s="37">
        <f>SUM('1:31'!AC11)</f>
        <v>0</v>
      </c>
      <c r="AD11" s="37">
        <f>SUM('1:31'!AD11)</f>
        <v>0</v>
      </c>
      <c r="AE11" s="37">
        <f>SUM('1:31'!AE11)</f>
        <v>0</v>
      </c>
      <c r="AF11" s="37">
        <f>SUM('1:31'!AF11)</f>
        <v>0</v>
      </c>
      <c r="AG11" s="37">
        <f>SUM('1:31'!AG11)</f>
        <v>0</v>
      </c>
      <c r="AH11" s="37">
        <f>SUM('1:31'!AH11)</f>
        <v>0</v>
      </c>
      <c r="AI11" s="37">
        <f>SUM('1:31'!AI11)</f>
        <v>0</v>
      </c>
      <c r="AJ11" s="37">
        <f>SUM('1:31'!AJ11)</f>
        <v>0</v>
      </c>
      <c r="AK11" s="37">
        <f>SUM('1:31'!AK11)</f>
        <v>0</v>
      </c>
      <c r="AL11" s="37">
        <f>SUM('1:31'!AL11)</f>
        <v>0</v>
      </c>
      <c r="AM11" s="37">
        <f>SUM('1:31'!AM11)</f>
        <v>0</v>
      </c>
      <c r="AN11" s="37">
        <f>SUM('1:31'!AN11)</f>
        <v>0</v>
      </c>
      <c r="AO11" s="37">
        <f>SUM('1:31'!AO11)</f>
        <v>0</v>
      </c>
      <c r="AP11" s="37">
        <f>SUM('1:31'!AP11)</f>
        <v>0</v>
      </c>
      <c r="AQ11" s="37">
        <f>SUM('1:31'!AQ11)</f>
        <v>500</v>
      </c>
      <c r="AR11" s="37">
        <f>SUM('1:31'!AR11)</f>
        <v>0</v>
      </c>
    </row>
    <row r="12" spans="1:44" ht="25.5" customHeight="1" x14ac:dyDescent="0.25">
      <c r="A12" s="154"/>
      <c r="B12" s="154"/>
      <c r="C12" s="140"/>
      <c r="D12" s="14" t="s">
        <v>28</v>
      </c>
      <c r="E12" s="11">
        <f>SUM('1:31'!E12)</f>
        <v>71730.5</v>
      </c>
      <c r="F12" s="11"/>
      <c r="G12" s="37">
        <f t="shared" si="0"/>
        <v>32253</v>
      </c>
      <c r="H12" s="37">
        <f>SUM('1:31'!H12)</f>
        <v>0</v>
      </c>
      <c r="I12" s="37">
        <f>SUM('1:31'!I12)</f>
        <v>0</v>
      </c>
      <c r="J12" s="37">
        <f>SUM('1:31'!J12)</f>
        <v>5300</v>
      </c>
      <c r="K12" s="37">
        <f>SUM('1:31'!K12)</f>
        <v>0</v>
      </c>
      <c r="L12" s="37">
        <f>SUM('1:31'!L12)</f>
        <v>1326</v>
      </c>
      <c r="M12" s="37">
        <f>SUM('1:31'!M12)</f>
        <v>120</v>
      </c>
      <c r="N12" s="37">
        <f>SUM('1:31'!N12)</f>
        <v>9000</v>
      </c>
      <c r="O12" s="37">
        <f>SUM('1:31'!O12)</f>
        <v>140</v>
      </c>
      <c r="P12" s="37">
        <f>SUM('1:31'!P12)</f>
        <v>50</v>
      </c>
      <c r="Q12" s="37">
        <f>SUM('1:31'!Q12)</f>
        <v>0</v>
      </c>
      <c r="R12" s="37">
        <f>SUM('1:31'!R12)</f>
        <v>0</v>
      </c>
      <c r="S12" s="37">
        <f>SUM('1:31'!S12)</f>
        <v>0</v>
      </c>
      <c r="T12" s="37">
        <f>SUM('1:31'!T12)</f>
        <v>40</v>
      </c>
      <c r="U12" s="37">
        <f>SUM('1:31'!U12)</f>
        <v>5241</v>
      </c>
      <c r="V12" s="37">
        <f>SUM('1:31'!V12)</f>
        <v>6050</v>
      </c>
      <c r="W12" s="37">
        <f>SUM('1:31'!W12)</f>
        <v>0</v>
      </c>
      <c r="X12" s="37">
        <f>SUM('1:31'!X12)</f>
        <v>0</v>
      </c>
      <c r="Y12" s="37">
        <f>SUM('1:31'!Y12)</f>
        <v>0</v>
      </c>
      <c r="Z12" s="37">
        <f>SUM('1:31'!Z12)</f>
        <v>0</v>
      </c>
      <c r="AA12" s="37">
        <f>SUM('1:31'!AA12)</f>
        <v>0</v>
      </c>
      <c r="AB12" s="37">
        <f>SUM('1:31'!AB12)</f>
        <v>0</v>
      </c>
      <c r="AC12" s="37">
        <f>SUM('1:31'!AC12)</f>
        <v>0</v>
      </c>
      <c r="AD12" s="37">
        <f>SUM('1:31'!AD12)</f>
        <v>0</v>
      </c>
      <c r="AE12" s="37">
        <f>SUM('1:31'!AE12)</f>
        <v>0</v>
      </c>
      <c r="AF12" s="37">
        <f>SUM('1:31'!AF12)</f>
        <v>0</v>
      </c>
      <c r="AG12" s="37">
        <f>SUM('1:31'!AG12)</f>
        <v>0</v>
      </c>
      <c r="AH12" s="37">
        <f>SUM('1:31'!AH12)</f>
        <v>0</v>
      </c>
      <c r="AI12" s="37">
        <f>SUM('1:31'!AI12)</f>
        <v>0</v>
      </c>
      <c r="AJ12" s="37">
        <f>SUM('1:31'!AJ12)</f>
        <v>0</v>
      </c>
      <c r="AK12" s="37">
        <f>SUM('1:31'!AK12)</f>
        <v>0</v>
      </c>
      <c r="AL12" s="37">
        <f>SUM('1:31'!AL12)</f>
        <v>2570</v>
      </c>
      <c r="AM12" s="37">
        <f>SUM('1:31'!AM12)</f>
        <v>0</v>
      </c>
      <c r="AN12" s="37">
        <f>SUM('1:31'!AN12)</f>
        <v>0</v>
      </c>
      <c r="AO12" s="37">
        <f>SUM('1:31'!AO12)</f>
        <v>2416</v>
      </c>
      <c r="AP12" s="37">
        <f>SUM('1:31'!AP12)</f>
        <v>0</v>
      </c>
      <c r="AQ12" s="37">
        <f>SUM('1:31'!AQ12)</f>
        <v>0</v>
      </c>
      <c r="AR12" s="37">
        <f>SUM('1:31'!AR12)</f>
        <v>0</v>
      </c>
    </row>
    <row r="13" spans="1:44" ht="25.5" customHeight="1" x14ac:dyDescent="0.25">
      <c r="A13" s="153">
        <f>E13+E14</f>
        <v>7600</v>
      </c>
      <c r="B13" s="153">
        <f>E13+E14</f>
        <v>7600</v>
      </c>
      <c r="C13" s="140" t="s">
        <v>42</v>
      </c>
      <c r="D13" s="14" t="s">
        <v>43</v>
      </c>
      <c r="E13" s="11">
        <f>SUM('1:31'!E13)</f>
        <v>5300</v>
      </c>
      <c r="F13" s="11"/>
      <c r="G13" s="37">
        <f t="shared" si="0"/>
        <v>118147</v>
      </c>
      <c r="H13" s="37">
        <f>SUM('1:31'!H13)</f>
        <v>0</v>
      </c>
      <c r="I13" s="37">
        <f>SUM('1:31'!I13)</f>
        <v>6000</v>
      </c>
      <c r="J13" s="37">
        <f>SUM('1:31'!J13)</f>
        <v>4250</v>
      </c>
      <c r="K13" s="37">
        <f>SUM('1:31'!K13)</f>
        <v>0</v>
      </c>
      <c r="L13" s="37">
        <f>SUM('1:31'!L13)</f>
        <v>0</v>
      </c>
      <c r="M13" s="37">
        <f>SUM('1:31'!M13)</f>
        <v>0</v>
      </c>
      <c r="N13" s="37">
        <f>SUM('1:31'!N13)</f>
        <v>12000</v>
      </c>
      <c r="O13" s="37">
        <f>SUM('1:31'!O13)</f>
        <v>40</v>
      </c>
      <c r="P13" s="37">
        <f>SUM('1:31'!P13)</f>
        <v>300</v>
      </c>
      <c r="Q13" s="37">
        <f>SUM('1:31'!Q13)</f>
        <v>1700</v>
      </c>
      <c r="R13" s="37">
        <f>SUM('1:31'!R13)</f>
        <v>0</v>
      </c>
      <c r="S13" s="37">
        <f>SUM('1:31'!S13)</f>
        <v>0</v>
      </c>
      <c r="T13" s="37">
        <f>SUM('1:31'!T13)</f>
        <v>0</v>
      </c>
      <c r="U13" s="37">
        <f>SUM('1:31'!U13)</f>
        <v>2627</v>
      </c>
      <c r="V13" s="37">
        <f>SUM('1:31'!V13)</f>
        <v>0</v>
      </c>
      <c r="W13" s="37">
        <f>SUM('1:31'!W13)</f>
        <v>0</v>
      </c>
      <c r="X13" s="37">
        <f>SUM('1:31'!X13)</f>
        <v>0</v>
      </c>
      <c r="Y13" s="37">
        <f>SUM('1:31'!Y13)</f>
        <v>0</v>
      </c>
      <c r="Z13" s="37">
        <f>SUM('1:31'!Z13)</f>
        <v>0</v>
      </c>
      <c r="AA13" s="37">
        <f>SUM('1:31'!AA13)</f>
        <v>0</v>
      </c>
      <c r="AB13" s="37">
        <f>SUM('1:31'!AB13)</f>
        <v>0</v>
      </c>
      <c r="AC13" s="37">
        <f>SUM('1:31'!AC13)</f>
        <v>230</v>
      </c>
      <c r="AD13" s="37">
        <f>SUM('1:31'!AD13)</f>
        <v>0</v>
      </c>
      <c r="AE13" s="37">
        <f>SUM('1:31'!AE13)</f>
        <v>0</v>
      </c>
      <c r="AF13" s="37">
        <f>SUM('1:31'!AF13)</f>
        <v>0</v>
      </c>
      <c r="AG13" s="37">
        <f>SUM('1:31'!AG13)</f>
        <v>90000</v>
      </c>
      <c r="AH13" s="37">
        <f>SUM('1:31'!AH13)</f>
        <v>0</v>
      </c>
      <c r="AI13" s="37">
        <f>SUM('1:31'!AI13)</f>
        <v>0</v>
      </c>
      <c r="AJ13" s="37">
        <f>SUM('1:31'!AJ13)</f>
        <v>0</v>
      </c>
      <c r="AK13" s="37">
        <f>SUM('1:31'!AK13)</f>
        <v>1000</v>
      </c>
      <c r="AL13" s="37">
        <f>SUM('1:31'!AL13)</f>
        <v>0</v>
      </c>
      <c r="AM13" s="37">
        <f>SUM('1:31'!AM13)</f>
        <v>0</v>
      </c>
      <c r="AN13" s="37">
        <f>SUM('1:31'!AN13)</f>
        <v>0</v>
      </c>
      <c r="AO13" s="37">
        <f>SUM('1:31'!AO13)</f>
        <v>0</v>
      </c>
      <c r="AP13" s="37">
        <f>SUM('1:31'!AP13)</f>
        <v>0</v>
      </c>
      <c r="AQ13" s="37">
        <f>SUM('1:31'!AQ13)</f>
        <v>0</v>
      </c>
      <c r="AR13" s="37">
        <f>SUM('1:31'!AR13)</f>
        <v>0</v>
      </c>
    </row>
    <row r="14" spans="1:44" ht="25.5" customHeight="1" x14ac:dyDescent="0.25">
      <c r="A14" s="154"/>
      <c r="B14" s="154"/>
      <c r="C14" s="140"/>
      <c r="D14" s="14" t="s">
        <v>44</v>
      </c>
      <c r="E14" s="11">
        <f>SUM('1:31'!E14)</f>
        <v>2300</v>
      </c>
      <c r="F14" s="11"/>
      <c r="G14" s="37">
        <f t="shared" si="0"/>
        <v>35271</v>
      </c>
      <c r="H14" s="37">
        <f>SUM('1:31'!H14)</f>
        <v>0</v>
      </c>
      <c r="I14" s="37">
        <f>SUM('1:31'!I14)</f>
        <v>100</v>
      </c>
      <c r="J14" s="37">
        <f>SUM('1:31'!J14)</f>
        <v>4200</v>
      </c>
      <c r="K14" s="37">
        <f>SUM('1:31'!K14)</f>
        <v>0</v>
      </c>
      <c r="L14" s="37">
        <f>SUM('1:31'!L14)</f>
        <v>325</v>
      </c>
      <c r="M14" s="37">
        <f>SUM('1:31'!M14)</f>
        <v>0</v>
      </c>
      <c r="N14" s="37">
        <f>SUM('1:31'!N14)</f>
        <v>1085</v>
      </c>
      <c r="O14" s="37">
        <f>SUM('1:31'!O14)</f>
        <v>0</v>
      </c>
      <c r="P14" s="37">
        <f>SUM('1:31'!P14)</f>
        <v>0</v>
      </c>
      <c r="Q14" s="37">
        <f>SUM('1:31'!Q14)</f>
        <v>950</v>
      </c>
      <c r="R14" s="37">
        <f>SUM('1:31'!R14)</f>
        <v>0</v>
      </c>
      <c r="S14" s="37">
        <f>SUM('1:31'!S14)</f>
        <v>0</v>
      </c>
      <c r="T14" s="37">
        <f>SUM('1:31'!T14)</f>
        <v>0</v>
      </c>
      <c r="U14" s="37">
        <f>SUM('1:31'!U14)</f>
        <v>2611</v>
      </c>
      <c r="V14" s="37">
        <f>SUM('1:31'!V14)</f>
        <v>0</v>
      </c>
      <c r="W14" s="37">
        <f>SUM('1:31'!W14)</f>
        <v>0</v>
      </c>
      <c r="X14" s="37">
        <f>SUM('1:31'!X14)</f>
        <v>0</v>
      </c>
      <c r="Y14" s="37">
        <f>SUM('1:31'!Y14)</f>
        <v>0</v>
      </c>
      <c r="Z14" s="37">
        <f>SUM('1:31'!Z14)</f>
        <v>0</v>
      </c>
      <c r="AA14" s="37">
        <f>SUM('1:31'!AA14)</f>
        <v>0</v>
      </c>
      <c r="AB14" s="37">
        <f>SUM('1:31'!AB14)</f>
        <v>500</v>
      </c>
      <c r="AC14" s="37">
        <f>SUM('1:31'!AC14)</f>
        <v>0</v>
      </c>
      <c r="AD14" s="37">
        <f>SUM('1:31'!AD14)</f>
        <v>0</v>
      </c>
      <c r="AE14" s="37">
        <f>SUM('1:31'!AE14)</f>
        <v>0</v>
      </c>
      <c r="AF14" s="37">
        <f>SUM('1:31'!AF14)</f>
        <v>0</v>
      </c>
      <c r="AG14" s="37">
        <f>SUM('1:31'!AG14)</f>
        <v>0</v>
      </c>
      <c r="AH14" s="37">
        <f>SUM('1:31'!AH14)</f>
        <v>0</v>
      </c>
      <c r="AI14" s="37">
        <f>SUM('1:31'!AI14)</f>
        <v>0</v>
      </c>
      <c r="AJ14" s="37">
        <f>SUM('1:31'!AJ14)</f>
        <v>0</v>
      </c>
      <c r="AK14" s="37">
        <f>SUM('1:31'!AK14)</f>
        <v>500</v>
      </c>
      <c r="AL14" s="37">
        <f>SUM('1:31'!AL14)</f>
        <v>0</v>
      </c>
      <c r="AM14" s="37">
        <f>SUM('1:31'!AM14)</f>
        <v>0</v>
      </c>
      <c r="AN14" s="37">
        <f>SUM('1:31'!AN14)</f>
        <v>0</v>
      </c>
      <c r="AO14" s="37">
        <f>SUM('1:31'!AO14)</f>
        <v>0</v>
      </c>
      <c r="AP14" s="37">
        <f>SUM('1:31'!AP14)</f>
        <v>0</v>
      </c>
      <c r="AQ14" s="37">
        <f>SUM('1:31'!AQ14)</f>
        <v>0</v>
      </c>
      <c r="AR14" s="37">
        <f>SUM('1:31'!AR14)</f>
        <v>25000</v>
      </c>
    </row>
    <row r="15" spans="1:44" ht="25.5" customHeight="1" x14ac:dyDescent="0.25">
      <c r="A15" s="10"/>
      <c r="B15" s="10"/>
      <c r="C15" s="1"/>
      <c r="D15" s="14" t="s">
        <v>39</v>
      </c>
      <c r="E15" s="11">
        <f>SUM('1:31'!E15)</f>
        <v>0</v>
      </c>
      <c r="F15" s="11"/>
      <c r="G15" s="37">
        <f t="shared" si="0"/>
        <v>13730</v>
      </c>
      <c r="H15" s="37">
        <f>SUM('1:31'!H15)</f>
        <v>0</v>
      </c>
      <c r="I15" s="37">
        <f>SUM('1:31'!I15)</f>
        <v>0</v>
      </c>
      <c r="J15" s="37">
        <f>SUM('1:31'!J15)</f>
        <v>1500</v>
      </c>
      <c r="K15" s="37">
        <f>SUM('1:31'!K15)</f>
        <v>0</v>
      </c>
      <c r="L15" s="37">
        <f>SUM('1:31'!L15)</f>
        <v>100</v>
      </c>
      <c r="M15" s="37">
        <f>SUM('1:31'!M15)</f>
        <v>5500</v>
      </c>
      <c r="N15" s="37">
        <f>SUM('1:31'!N15)</f>
        <v>1300</v>
      </c>
      <c r="O15" s="37">
        <f>SUM('1:31'!O15)</f>
        <v>50</v>
      </c>
      <c r="P15" s="37">
        <f>SUM('1:31'!P15)</f>
        <v>3050</v>
      </c>
      <c r="Q15" s="37">
        <f>SUM('1:31'!Q15)</f>
        <v>700</v>
      </c>
      <c r="R15" s="37">
        <f>SUM('1:31'!R15)</f>
        <v>0</v>
      </c>
      <c r="S15" s="37">
        <f>SUM('1:31'!S15)</f>
        <v>0</v>
      </c>
      <c r="T15" s="37">
        <f>SUM('1:31'!T15)</f>
        <v>770</v>
      </c>
      <c r="U15" s="37">
        <f>SUM('1:31'!U15)</f>
        <v>0</v>
      </c>
      <c r="V15" s="37">
        <f>SUM('1:31'!V15)</f>
        <v>0</v>
      </c>
      <c r="W15" s="37">
        <f>SUM('1:31'!W15)</f>
        <v>0</v>
      </c>
      <c r="X15" s="37">
        <f>SUM('1:31'!X15)</f>
        <v>0</v>
      </c>
      <c r="Y15" s="37">
        <f>SUM('1:31'!Y15)</f>
        <v>0</v>
      </c>
      <c r="Z15" s="37">
        <f>SUM('1:31'!Z15)</f>
        <v>0</v>
      </c>
      <c r="AA15" s="37">
        <f>SUM('1:31'!AA15)</f>
        <v>0</v>
      </c>
      <c r="AB15" s="37">
        <f>SUM('1:31'!AB15)</f>
        <v>760</v>
      </c>
      <c r="AC15" s="37">
        <f>SUM('1:31'!AC15)</f>
        <v>0</v>
      </c>
      <c r="AD15" s="37">
        <f>SUM('1:31'!AD15)</f>
        <v>0</v>
      </c>
      <c r="AE15" s="37">
        <f>SUM('1:31'!AE15)</f>
        <v>0</v>
      </c>
      <c r="AF15" s="37">
        <f>SUM('1:31'!AF15)</f>
        <v>0</v>
      </c>
      <c r="AG15" s="37">
        <f>SUM('1:31'!AG15)</f>
        <v>0</v>
      </c>
      <c r="AH15" s="37">
        <f>SUM('1:31'!AH15)</f>
        <v>0</v>
      </c>
      <c r="AI15" s="37">
        <f>SUM('1:31'!AI15)</f>
        <v>0</v>
      </c>
      <c r="AJ15" s="37">
        <f>SUM('1:31'!AJ15)</f>
        <v>0</v>
      </c>
      <c r="AK15" s="37">
        <f>SUM('1:31'!AK15)</f>
        <v>0</v>
      </c>
      <c r="AL15" s="37">
        <f>SUM('1:31'!AL15)</f>
        <v>0</v>
      </c>
      <c r="AM15" s="37">
        <f>SUM('1:31'!AM15)</f>
        <v>0</v>
      </c>
      <c r="AN15" s="37">
        <f>SUM('1:31'!AN15)</f>
        <v>0</v>
      </c>
      <c r="AO15" s="37">
        <f>SUM('1:31'!AO15)</f>
        <v>0</v>
      </c>
      <c r="AP15" s="37">
        <f>SUM('1:31'!AP15)</f>
        <v>0</v>
      </c>
      <c r="AQ15" s="37">
        <f>SUM('1:31'!AQ15)</f>
        <v>0</v>
      </c>
      <c r="AR15" s="37">
        <f>SUM('1:31'!AR15)</f>
        <v>0</v>
      </c>
    </row>
    <row r="16" spans="1:44" ht="25.5" customHeight="1" x14ac:dyDescent="0.25">
      <c r="A16" s="10"/>
      <c r="B16" s="41"/>
      <c r="C16" s="1"/>
      <c r="D16" s="14" t="s">
        <v>191</v>
      </c>
      <c r="E16" s="11">
        <f>SUM('1:31'!E16)</f>
        <v>1728</v>
      </c>
      <c r="F16" s="11"/>
      <c r="G16" s="37">
        <f t="shared" si="0"/>
        <v>6959</v>
      </c>
      <c r="H16" s="37">
        <f>SUM('1:31'!H16)</f>
        <v>0</v>
      </c>
      <c r="I16" s="37">
        <f>SUM('1:31'!I16)</f>
        <v>0</v>
      </c>
      <c r="J16" s="37">
        <f>SUM('1:31'!J16)</f>
        <v>700</v>
      </c>
      <c r="K16" s="37">
        <f>SUM('1:31'!K16)</f>
        <v>0</v>
      </c>
      <c r="L16" s="37">
        <f>SUM('1:31'!L16)</f>
        <v>1000</v>
      </c>
      <c r="M16" s="37">
        <f>SUM('1:31'!M16)</f>
        <v>1500</v>
      </c>
      <c r="N16" s="37">
        <f>SUM('1:31'!N16)</f>
        <v>1430</v>
      </c>
      <c r="O16" s="37">
        <f>SUM('1:31'!O16)</f>
        <v>35</v>
      </c>
      <c r="P16" s="37">
        <f>SUM('1:31'!P16)</f>
        <v>0</v>
      </c>
      <c r="Q16" s="37">
        <f>SUM('1:31'!Q16)</f>
        <v>0</v>
      </c>
      <c r="R16" s="37">
        <f>SUM('1:31'!R16)</f>
        <v>0</v>
      </c>
      <c r="S16" s="37">
        <f>SUM('1:31'!S16)</f>
        <v>0</v>
      </c>
      <c r="T16" s="37">
        <f>SUM('1:31'!T16)</f>
        <v>60</v>
      </c>
      <c r="U16" s="37">
        <f>SUM('1:31'!U16)</f>
        <v>1734</v>
      </c>
      <c r="V16" s="37">
        <f>SUM('1:31'!V16)</f>
        <v>0</v>
      </c>
      <c r="W16" s="37">
        <f>SUM('1:31'!W16)</f>
        <v>0</v>
      </c>
      <c r="X16" s="37">
        <f>SUM('1:31'!X16)</f>
        <v>0</v>
      </c>
      <c r="Y16" s="37">
        <f>SUM('1:31'!Y16)</f>
        <v>0</v>
      </c>
      <c r="Z16" s="37">
        <f>SUM('1:31'!Z16)</f>
        <v>0</v>
      </c>
      <c r="AA16" s="37">
        <f>SUM('1:31'!AA16)</f>
        <v>0</v>
      </c>
      <c r="AB16" s="37">
        <f>SUM('1:31'!AB16)</f>
        <v>500</v>
      </c>
      <c r="AC16" s="37">
        <f>SUM('1:31'!AC16)</f>
        <v>0</v>
      </c>
      <c r="AD16" s="37">
        <f>SUM('1:31'!AD16)</f>
        <v>0</v>
      </c>
      <c r="AE16" s="37">
        <f>SUM('1:31'!AE16)</f>
        <v>0</v>
      </c>
      <c r="AF16" s="37">
        <f>SUM('1:31'!AF16)</f>
        <v>0</v>
      </c>
      <c r="AG16" s="37">
        <f>SUM('1:31'!AG16)</f>
        <v>0</v>
      </c>
      <c r="AH16" s="37">
        <f>SUM('1:31'!AH16)</f>
        <v>0</v>
      </c>
      <c r="AI16" s="37">
        <f>SUM('1:31'!AI16)</f>
        <v>0</v>
      </c>
      <c r="AJ16" s="37">
        <f>SUM('1:31'!AJ16)</f>
        <v>0</v>
      </c>
      <c r="AK16" s="37">
        <f>SUM('1:31'!AK16)</f>
        <v>0</v>
      </c>
      <c r="AL16" s="37">
        <f>SUM('1:31'!AL16)</f>
        <v>0</v>
      </c>
      <c r="AM16" s="37">
        <f>SUM('1:31'!AM16)</f>
        <v>0</v>
      </c>
      <c r="AN16" s="37">
        <f>SUM('1:31'!AN16)</f>
        <v>0</v>
      </c>
      <c r="AO16" s="37">
        <f>SUM('1:31'!AO16)</f>
        <v>0</v>
      </c>
      <c r="AP16" s="37">
        <f>SUM('1:31'!AP16)</f>
        <v>0</v>
      </c>
      <c r="AQ16" s="37">
        <f>SUM('1:31'!AQ16)</f>
        <v>0</v>
      </c>
      <c r="AR16" s="37">
        <f>SUM('1:31'!AR16)</f>
        <v>0</v>
      </c>
    </row>
    <row r="17" spans="1:44" ht="25.5" customHeight="1" x14ac:dyDescent="0.25">
      <c r="A17" s="10"/>
      <c r="B17" s="10"/>
      <c r="C17" s="1"/>
      <c r="D17" s="14" t="s">
        <v>33</v>
      </c>
      <c r="E17" s="11">
        <f>SUM('1:31'!E17)</f>
        <v>0</v>
      </c>
      <c r="F17" s="11"/>
      <c r="G17" s="37">
        <f t="shared" si="0"/>
        <v>17450</v>
      </c>
      <c r="H17" s="37">
        <f>SUM('1:31'!H17)</f>
        <v>0</v>
      </c>
      <c r="I17" s="37">
        <f>SUM('1:31'!I17)</f>
        <v>0</v>
      </c>
      <c r="J17" s="37">
        <f>SUM('1:31'!J17)</f>
        <v>1550</v>
      </c>
      <c r="K17" s="37">
        <f>SUM('1:31'!K17)</f>
        <v>0</v>
      </c>
      <c r="L17" s="37">
        <f>SUM('1:31'!L17)</f>
        <v>150</v>
      </c>
      <c r="M17" s="37">
        <f>SUM('1:31'!M17)</f>
        <v>0</v>
      </c>
      <c r="N17" s="37">
        <f>SUM('1:31'!N17)</f>
        <v>2600</v>
      </c>
      <c r="O17" s="37">
        <f>SUM('1:31'!O17)</f>
        <v>0</v>
      </c>
      <c r="P17" s="37">
        <f>SUM('1:31'!P17)</f>
        <v>0</v>
      </c>
      <c r="Q17" s="37">
        <f>SUM('1:31'!Q17)</f>
        <v>0</v>
      </c>
      <c r="R17" s="37">
        <f>SUM('1:31'!R17)</f>
        <v>0</v>
      </c>
      <c r="S17" s="37">
        <f>SUM('1:31'!S17)</f>
        <v>0</v>
      </c>
      <c r="T17" s="37">
        <f>SUM('1:31'!T17)</f>
        <v>50</v>
      </c>
      <c r="U17" s="37">
        <f>SUM('1:31'!U17)</f>
        <v>0</v>
      </c>
      <c r="V17" s="37">
        <f>SUM('1:31'!V17)</f>
        <v>510</v>
      </c>
      <c r="W17" s="37">
        <f>SUM('1:31'!W17)</f>
        <v>100</v>
      </c>
      <c r="X17" s="37">
        <f>SUM('1:31'!X17)</f>
        <v>0</v>
      </c>
      <c r="Y17" s="37">
        <f>SUM('1:31'!Y17)</f>
        <v>12000</v>
      </c>
      <c r="Z17" s="37">
        <f>SUM('1:31'!Z17)</f>
        <v>0</v>
      </c>
      <c r="AA17" s="37">
        <f>SUM('1:31'!AA17)</f>
        <v>0</v>
      </c>
      <c r="AB17" s="37">
        <f>SUM('1:31'!AB17)</f>
        <v>0</v>
      </c>
      <c r="AC17" s="37">
        <f>SUM('1:31'!AC17)</f>
        <v>490</v>
      </c>
      <c r="AD17" s="37">
        <f>SUM('1:31'!AD17)</f>
        <v>0</v>
      </c>
      <c r="AE17" s="37">
        <f>SUM('1:31'!AE17)</f>
        <v>0</v>
      </c>
      <c r="AF17" s="37">
        <f>SUM('1:31'!AF17)</f>
        <v>0</v>
      </c>
      <c r="AG17" s="37">
        <f>SUM('1:31'!AG17)</f>
        <v>0</v>
      </c>
      <c r="AH17" s="37">
        <f>SUM('1:31'!AH17)</f>
        <v>0</v>
      </c>
      <c r="AI17" s="37">
        <f>SUM('1:31'!AI17)</f>
        <v>0</v>
      </c>
      <c r="AJ17" s="37">
        <f>SUM('1:31'!AJ17)</f>
        <v>0</v>
      </c>
      <c r="AK17" s="37">
        <f>SUM('1:31'!AK17)</f>
        <v>0</v>
      </c>
      <c r="AL17" s="37">
        <f>SUM('1:31'!AL17)</f>
        <v>0</v>
      </c>
      <c r="AM17" s="37">
        <f>SUM('1:31'!AM17)</f>
        <v>0</v>
      </c>
      <c r="AN17" s="37">
        <f>SUM('1:31'!AN17)</f>
        <v>0</v>
      </c>
      <c r="AO17" s="37">
        <f>SUM('1:31'!AO17)</f>
        <v>0</v>
      </c>
      <c r="AP17" s="37">
        <f>SUM('1:31'!AP17)</f>
        <v>0</v>
      </c>
      <c r="AQ17" s="37">
        <f>SUM('1:31'!AQ17)</f>
        <v>0</v>
      </c>
      <c r="AR17" s="37">
        <f>SUM('1:31'!AR17)</f>
        <v>0</v>
      </c>
    </row>
    <row r="18" spans="1:44" ht="25.5" customHeight="1" x14ac:dyDescent="0.25">
      <c r="A18" s="10"/>
      <c r="B18" s="10"/>
      <c r="C18" s="1"/>
      <c r="D18" s="14" t="s">
        <v>47</v>
      </c>
      <c r="E18" s="11">
        <f>SUM('1:31'!E18)</f>
        <v>1325</v>
      </c>
      <c r="F18" s="11"/>
      <c r="G18" s="37">
        <f t="shared" si="0"/>
        <v>6200</v>
      </c>
      <c r="H18" s="37">
        <f>SUM('1:31'!H18)</f>
        <v>0</v>
      </c>
      <c r="I18" s="37">
        <f>SUM('1:31'!I18)</f>
        <v>0</v>
      </c>
      <c r="J18" s="37">
        <f>SUM('1:31'!J18)</f>
        <v>1000</v>
      </c>
      <c r="K18" s="37">
        <f>SUM('1:31'!K18)</f>
        <v>0</v>
      </c>
      <c r="L18" s="37">
        <f>SUM('1:31'!L18)</f>
        <v>450</v>
      </c>
      <c r="M18" s="37">
        <f>SUM('1:31'!M18)</f>
        <v>1000</v>
      </c>
      <c r="N18" s="37">
        <f>SUM('1:31'!N18)</f>
        <v>2050</v>
      </c>
      <c r="O18" s="37">
        <f>SUM('1:31'!O18)</f>
        <v>0</v>
      </c>
      <c r="P18" s="37">
        <f>SUM('1:31'!P18)</f>
        <v>0</v>
      </c>
      <c r="Q18" s="37">
        <f>SUM('1:31'!Q18)</f>
        <v>500</v>
      </c>
      <c r="R18" s="37">
        <f>SUM('1:31'!R18)</f>
        <v>0</v>
      </c>
      <c r="S18" s="37">
        <f>SUM('1:31'!S18)</f>
        <v>0</v>
      </c>
      <c r="T18" s="37">
        <f>SUM('1:31'!T18)</f>
        <v>0</v>
      </c>
      <c r="U18" s="37">
        <f>SUM('1:31'!U18)</f>
        <v>0</v>
      </c>
      <c r="V18" s="37">
        <f>SUM('1:31'!V18)</f>
        <v>0</v>
      </c>
      <c r="W18" s="37">
        <f>SUM('1:31'!W18)</f>
        <v>0</v>
      </c>
      <c r="X18" s="37">
        <f>SUM('1:31'!X18)</f>
        <v>0</v>
      </c>
      <c r="Y18" s="37">
        <f>SUM('1:31'!Y18)</f>
        <v>0</v>
      </c>
      <c r="Z18" s="37">
        <f>SUM('1:31'!Z18)</f>
        <v>0</v>
      </c>
      <c r="AA18" s="37">
        <f>SUM('1:31'!AA18)</f>
        <v>0</v>
      </c>
      <c r="AB18" s="37">
        <f>SUM('1:31'!AB18)</f>
        <v>700</v>
      </c>
      <c r="AC18" s="37">
        <f>SUM('1:31'!AC18)</f>
        <v>0</v>
      </c>
      <c r="AD18" s="37">
        <f>SUM('1:31'!AD18)</f>
        <v>0</v>
      </c>
      <c r="AE18" s="37">
        <f>SUM('1:31'!AE18)</f>
        <v>0</v>
      </c>
      <c r="AF18" s="37">
        <f>SUM('1:31'!AF18)</f>
        <v>0</v>
      </c>
      <c r="AG18" s="37">
        <f>SUM('1:31'!AG18)</f>
        <v>0</v>
      </c>
      <c r="AH18" s="37">
        <f>SUM('1:31'!AH18)</f>
        <v>0</v>
      </c>
      <c r="AI18" s="37">
        <f>SUM('1:31'!AI18)</f>
        <v>0</v>
      </c>
      <c r="AJ18" s="37">
        <f>SUM('1:31'!AJ18)</f>
        <v>0</v>
      </c>
      <c r="AK18" s="37">
        <f>SUM('1:31'!AK18)</f>
        <v>500</v>
      </c>
      <c r="AL18" s="37">
        <f>SUM('1:31'!AL18)</f>
        <v>0</v>
      </c>
      <c r="AM18" s="37">
        <f>SUM('1:31'!AM18)</f>
        <v>0</v>
      </c>
      <c r="AN18" s="37">
        <f>SUM('1:31'!AN18)</f>
        <v>0</v>
      </c>
      <c r="AO18" s="37">
        <f>SUM('1:31'!AO18)</f>
        <v>0</v>
      </c>
      <c r="AP18" s="37">
        <f>SUM('1:31'!AP18)</f>
        <v>0</v>
      </c>
      <c r="AQ18" s="37">
        <f>SUM('1:31'!AQ18)</f>
        <v>0</v>
      </c>
      <c r="AR18" s="37">
        <f>SUM('1:31'!AR18)</f>
        <v>0</v>
      </c>
    </row>
    <row r="19" spans="1:44" ht="25.5" customHeight="1" x14ac:dyDescent="0.25">
      <c r="A19" s="10"/>
      <c r="B19" s="10"/>
      <c r="C19" s="1"/>
      <c r="D19" s="14" t="s">
        <v>40</v>
      </c>
      <c r="E19" s="11">
        <f>SUM('1:31'!E19)</f>
        <v>2500</v>
      </c>
      <c r="F19" s="11"/>
      <c r="G19" s="37">
        <f t="shared" si="0"/>
        <v>8090</v>
      </c>
      <c r="H19" s="37">
        <f>SUM('1:31'!H19)</f>
        <v>0</v>
      </c>
      <c r="I19" s="37">
        <f>SUM('1:31'!I19)</f>
        <v>0</v>
      </c>
      <c r="J19" s="37">
        <f>SUM('1:31'!J19)</f>
        <v>1000</v>
      </c>
      <c r="K19" s="37">
        <f>SUM('1:31'!K19)</f>
        <v>0</v>
      </c>
      <c r="L19" s="37">
        <f>SUM('1:31'!L19)</f>
        <v>100</v>
      </c>
      <c r="M19" s="37">
        <f>SUM('1:31'!M19)</f>
        <v>4000</v>
      </c>
      <c r="N19" s="37">
        <f>SUM('1:31'!N19)</f>
        <v>240</v>
      </c>
      <c r="O19" s="37">
        <f>SUM('1:31'!O19)</f>
        <v>0</v>
      </c>
      <c r="P19" s="37">
        <f>SUM('1:31'!P19)</f>
        <v>0</v>
      </c>
      <c r="Q19" s="37">
        <f>SUM('1:31'!Q19)</f>
        <v>700</v>
      </c>
      <c r="R19" s="37">
        <f>SUM('1:31'!R19)</f>
        <v>0</v>
      </c>
      <c r="S19" s="37">
        <f>SUM('1:31'!S19)</f>
        <v>0</v>
      </c>
      <c r="T19" s="37">
        <f>SUM('1:31'!T19)</f>
        <v>0</v>
      </c>
      <c r="U19" s="37">
        <f>SUM('1:31'!U19)</f>
        <v>0</v>
      </c>
      <c r="V19" s="37">
        <f>SUM('1:31'!V19)</f>
        <v>0</v>
      </c>
      <c r="W19" s="37">
        <f>SUM('1:31'!W19)</f>
        <v>0</v>
      </c>
      <c r="X19" s="37">
        <f>SUM('1:31'!X19)</f>
        <v>0</v>
      </c>
      <c r="Y19" s="37">
        <f>SUM('1:31'!Y19)</f>
        <v>250</v>
      </c>
      <c r="Z19" s="37">
        <f>SUM('1:31'!Z19)</f>
        <v>0</v>
      </c>
      <c r="AA19" s="37">
        <f>SUM('1:31'!AA19)</f>
        <v>0</v>
      </c>
      <c r="AB19" s="37">
        <f>SUM('1:31'!AB19)</f>
        <v>0</v>
      </c>
      <c r="AC19" s="37">
        <f>SUM('1:31'!AC19)</f>
        <v>0</v>
      </c>
      <c r="AD19" s="37">
        <f>SUM('1:31'!AD19)</f>
        <v>0</v>
      </c>
      <c r="AE19" s="37">
        <f>SUM('1:31'!AE19)</f>
        <v>0</v>
      </c>
      <c r="AF19" s="37">
        <f>SUM('1:31'!AF19)</f>
        <v>0</v>
      </c>
      <c r="AG19" s="37">
        <f>SUM('1:31'!AG19)</f>
        <v>0</v>
      </c>
      <c r="AH19" s="37">
        <f>SUM('1:31'!AH19)</f>
        <v>0</v>
      </c>
      <c r="AI19" s="37">
        <f>SUM('1:31'!AI19)</f>
        <v>0</v>
      </c>
      <c r="AJ19" s="37">
        <f>SUM('1:31'!AJ19)</f>
        <v>0</v>
      </c>
      <c r="AK19" s="37">
        <f>SUM('1:31'!AK19)</f>
        <v>1800</v>
      </c>
      <c r="AL19" s="37">
        <f>SUM('1:31'!AL19)</f>
        <v>0</v>
      </c>
      <c r="AM19" s="37">
        <f>SUM('1:31'!AM19)</f>
        <v>0</v>
      </c>
      <c r="AN19" s="37">
        <f>SUM('1:31'!AN19)</f>
        <v>0</v>
      </c>
      <c r="AO19" s="37">
        <f>SUM('1:31'!AO19)</f>
        <v>0</v>
      </c>
      <c r="AP19" s="37">
        <f>SUM('1:31'!AP19)</f>
        <v>0</v>
      </c>
      <c r="AQ19" s="37">
        <f>SUM('1:31'!AQ19)</f>
        <v>0</v>
      </c>
      <c r="AR19" s="37">
        <f>SUM('1:31'!AR19)</f>
        <v>0</v>
      </c>
    </row>
    <row r="20" spans="1:44" ht="25.5" customHeight="1" x14ac:dyDescent="0.25">
      <c r="A20" s="10"/>
      <c r="B20" s="10"/>
      <c r="C20" s="1"/>
      <c r="D20" s="14" t="s">
        <v>41</v>
      </c>
      <c r="E20" s="11">
        <f>SUM('1:31'!E20)</f>
        <v>5520</v>
      </c>
      <c r="F20" s="11"/>
      <c r="G20" s="37">
        <f t="shared" si="0"/>
        <v>10123.5</v>
      </c>
      <c r="H20" s="37">
        <f>SUM('1:31'!H20)</f>
        <v>0</v>
      </c>
      <c r="I20" s="37">
        <f>SUM('1:31'!I20)</f>
        <v>0</v>
      </c>
      <c r="J20" s="37">
        <f>SUM('1:31'!J20)</f>
        <v>5000</v>
      </c>
      <c r="K20" s="37">
        <f>SUM('1:31'!K20)</f>
        <v>0</v>
      </c>
      <c r="L20" s="37">
        <f>SUM('1:31'!L20)</f>
        <v>0</v>
      </c>
      <c r="M20" s="37">
        <f>SUM('1:31'!M20)</f>
        <v>0</v>
      </c>
      <c r="N20" s="37">
        <f>SUM('1:31'!N20)</f>
        <v>2303.5</v>
      </c>
      <c r="O20" s="37">
        <f>SUM('1:31'!O20)</f>
        <v>0</v>
      </c>
      <c r="P20" s="37">
        <f>SUM('1:31'!P20)</f>
        <v>0</v>
      </c>
      <c r="Q20" s="37">
        <f>SUM('1:31'!Q20)</f>
        <v>0</v>
      </c>
      <c r="R20" s="37">
        <f>SUM('1:31'!R20)</f>
        <v>0</v>
      </c>
      <c r="S20" s="37">
        <f>SUM('1:31'!S20)</f>
        <v>0</v>
      </c>
      <c r="T20" s="37">
        <f>SUM('1:31'!T20)</f>
        <v>0</v>
      </c>
      <c r="U20" s="37">
        <f>SUM('1:31'!U20)</f>
        <v>0</v>
      </c>
      <c r="V20" s="37">
        <f>SUM('1:31'!V20)</f>
        <v>0</v>
      </c>
      <c r="W20" s="37">
        <f>SUM('1:31'!W20)</f>
        <v>0</v>
      </c>
      <c r="X20" s="37">
        <f>SUM('1:31'!X20)</f>
        <v>0</v>
      </c>
      <c r="Y20" s="37">
        <f>SUM('1:31'!Y20)</f>
        <v>0</v>
      </c>
      <c r="Z20" s="37">
        <f>SUM('1:31'!Z20)</f>
        <v>0</v>
      </c>
      <c r="AA20" s="37">
        <f>SUM('1:31'!AA20)</f>
        <v>0</v>
      </c>
      <c r="AB20" s="37">
        <f>SUM('1:31'!AB20)</f>
        <v>1500</v>
      </c>
      <c r="AC20" s="37">
        <f>SUM('1:31'!AC20)</f>
        <v>290</v>
      </c>
      <c r="AD20" s="37">
        <f>SUM('1:31'!AD20)</f>
        <v>0</v>
      </c>
      <c r="AE20" s="37">
        <f>SUM('1:31'!AE20)</f>
        <v>0</v>
      </c>
      <c r="AF20" s="37">
        <f>SUM('1:31'!AF20)</f>
        <v>0</v>
      </c>
      <c r="AG20" s="37">
        <f>SUM('1:31'!AG20)</f>
        <v>0</v>
      </c>
      <c r="AH20" s="37">
        <f>SUM('1:31'!AH20)</f>
        <v>0</v>
      </c>
      <c r="AI20" s="37">
        <f>SUM('1:31'!AI20)</f>
        <v>0</v>
      </c>
      <c r="AJ20" s="37">
        <f>SUM('1:31'!AJ20)</f>
        <v>0</v>
      </c>
      <c r="AK20" s="37">
        <f>SUM('1:31'!AK20)</f>
        <v>1030</v>
      </c>
      <c r="AL20" s="37">
        <f>SUM('1:31'!AL20)</f>
        <v>0</v>
      </c>
      <c r="AM20" s="37">
        <f>SUM('1:31'!AM20)</f>
        <v>0</v>
      </c>
      <c r="AN20" s="37">
        <f>SUM('1:31'!AN20)</f>
        <v>0</v>
      </c>
      <c r="AO20" s="37">
        <f>SUM('1:31'!AO20)</f>
        <v>0</v>
      </c>
      <c r="AP20" s="37">
        <f>SUM('1:31'!AP20)</f>
        <v>0</v>
      </c>
      <c r="AQ20" s="37">
        <f>SUM('1:31'!AQ20)</f>
        <v>0</v>
      </c>
      <c r="AR20" s="37">
        <f>SUM('1:31'!AR20)</f>
        <v>0</v>
      </c>
    </row>
    <row r="21" spans="1:44" ht="25.5" customHeight="1" x14ac:dyDescent="0.25">
      <c r="A21" s="10"/>
      <c r="B21" s="10"/>
      <c r="C21" s="1"/>
      <c r="D21" s="14" t="s">
        <v>65</v>
      </c>
      <c r="E21" s="11">
        <f>SUM('1:31'!E21)</f>
        <v>17210.5</v>
      </c>
      <c r="F21" s="11"/>
      <c r="G21" s="37">
        <f t="shared" si="0"/>
        <v>4475</v>
      </c>
      <c r="H21" s="37">
        <f>SUM('1:31'!H21)</f>
        <v>0</v>
      </c>
      <c r="I21" s="37">
        <f>SUM('1:31'!I21)</f>
        <v>0</v>
      </c>
      <c r="J21" s="37">
        <f>SUM('1:31'!J21)</f>
        <v>1300</v>
      </c>
      <c r="K21" s="37">
        <f>SUM('1:31'!K21)</f>
        <v>0</v>
      </c>
      <c r="L21" s="37">
        <f>SUM('1:31'!L21)</f>
        <v>0</v>
      </c>
      <c r="M21" s="37">
        <f>SUM('1:31'!M21)</f>
        <v>2940</v>
      </c>
      <c r="N21" s="37">
        <f>SUM('1:31'!N21)</f>
        <v>0</v>
      </c>
      <c r="O21" s="37">
        <f>SUM('1:31'!O21)</f>
        <v>0</v>
      </c>
      <c r="P21" s="37">
        <f>SUM('1:31'!P21)</f>
        <v>0</v>
      </c>
      <c r="Q21" s="37">
        <f>SUM('1:31'!Q21)</f>
        <v>0</v>
      </c>
      <c r="R21" s="37">
        <f>SUM('1:31'!R21)</f>
        <v>0</v>
      </c>
      <c r="S21" s="37">
        <f>SUM('1:31'!S21)</f>
        <v>0</v>
      </c>
      <c r="T21" s="37">
        <f>SUM('1:31'!T21)</f>
        <v>135</v>
      </c>
      <c r="U21" s="37">
        <f>SUM('1:31'!U21)</f>
        <v>0</v>
      </c>
      <c r="V21" s="37">
        <f>SUM('1:31'!V21)</f>
        <v>0</v>
      </c>
      <c r="W21" s="37">
        <f>SUM('1:31'!W21)</f>
        <v>0</v>
      </c>
      <c r="X21" s="37">
        <f>SUM('1:31'!X21)</f>
        <v>0</v>
      </c>
      <c r="Y21" s="37">
        <f>SUM('1:31'!Y21)</f>
        <v>0</v>
      </c>
      <c r="Z21" s="37">
        <f>SUM('1:31'!Z21)</f>
        <v>0</v>
      </c>
      <c r="AA21" s="37">
        <f>SUM('1:31'!AA21)</f>
        <v>0</v>
      </c>
      <c r="AB21" s="37">
        <f>SUM('1:31'!AB21)</f>
        <v>0</v>
      </c>
      <c r="AC21" s="37">
        <f>SUM('1:31'!AC21)</f>
        <v>100</v>
      </c>
      <c r="AD21" s="37">
        <f>SUM('1:31'!AD21)</f>
        <v>0</v>
      </c>
      <c r="AE21" s="37">
        <f>SUM('1:31'!AE21)</f>
        <v>0</v>
      </c>
      <c r="AF21" s="37">
        <f>SUM('1:31'!AF21)</f>
        <v>0</v>
      </c>
      <c r="AG21" s="37">
        <f>SUM('1:31'!AG21)</f>
        <v>0</v>
      </c>
      <c r="AH21" s="37">
        <f>SUM('1:31'!AH21)</f>
        <v>0</v>
      </c>
      <c r="AI21" s="37">
        <f>SUM('1:31'!AI21)</f>
        <v>0</v>
      </c>
      <c r="AJ21" s="37">
        <f>SUM('1:31'!AJ21)</f>
        <v>0</v>
      </c>
      <c r="AK21" s="37">
        <f>SUM('1:31'!AK21)</f>
        <v>0</v>
      </c>
      <c r="AL21" s="37">
        <f>SUM('1:31'!AL21)</f>
        <v>0</v>
      </c>
      <c r="AM21" s="37">
        <f>SUM('1:31'!AM21)</f>
        <v>0</v>
      </c>
      <c r="AN21" s="37">
        <f>SUM('1:31'!AN21)</f>
        <v>0</v>
      </c>
      <c r="AO21" s="37">
        <f>SUM('1:31'!AO21)</f>
        <v>0</v>
      </c>
      <c r="AP21" s="37">
        <f>SUM('1:31'!AP21)</f>
        <v>0</v>
      </c>
      <c r="AQ21" s="37">
        <f>SUM('1:31'!AQ21)</f>
        <v>0</v>
      </c>
      <c r="AR21" s="37">
        <f>SUM('1:31'!AR21)</f>
        <v>0</v>
      </c>
    </row>
    <row r="22" spans="1:44" ht="25.5" customHeight="1" x14ac:dyDescent="0.25">
      <c r="A22" s="10"/>
      <c r="B22" s="10"/>
      <c r="C22" s="1"/>
      <c r="D22" s="14" t="s">
        <v>61</v>
      </c>
      <c r="E22" s="11">
        <f>SUM('1:31'!E22)</f>
        <v>105000</v>
      </c>
      <c r="F22" s="11"/>
      <c r="G22" s="37">
        <f t="shared" si="0"/>
        <v>57425</v>
      </c>
      <c r="H22" s="37">
        <f>SUM('1:31'!H22)</f>
        <v>0</v>
      </c>
      <c r="I22" s="37">
        <f>SUM('1:31'!I22)</f>
        <v>54650</v>
      </c>
      <c r="J22" s="37">
        <f>SUM('1:31'!J22)</f>
        <v>2500</v>
      </c>
      <c r="K22" s="37">
        <f>SUM('1:31'!K22)</f>
        <v>0</v>
      </c>
      <c r="L22" s="37">
        <f>SUM('1:31'!L22)</f>
        <v>150</v>
      </c>
      <c r="M22" s="37">
        <f>SUM('1:31'!M22)</f>
        <v>0</v>
      </c>
      <c r="N22" s="37">
        <f>SUM('1:31'!N22)</f>
        <v>0</v>
      </c>
      <c r="O22" s="37">
        <f>SUM('1:31'!O22)</f>
        <v>0</v>
      </c>
      <c r="P22" s="37">
        <f>SUM('1:31'!P22)</f>
        <v>70</v>
      </c>
      <c r="Q22" s="37">
        <f>SUM('1:31'!Q22)</f>
        <v>0</v>
      </c>
      <c r="R22" s="37">
        <f>SUM('1:31'!R22)</f>
        <v>0</v>
      </c>
      <c r="S22" s="37">
        <f>SUM('1:31'!S22)</f>
        <v>0</v>
      </c>
      <c r="T22" s="37">
        <f>SUM('1:31'!T22)</f>
        <v>0</v>
      </c>
      <c r="U22" s="37">
        <f>SUM('1:31'!U22)</f>
        <v>0</v>
      </c>
      <c r="V22" s="37">
        <f>SUM('1:31'!V22)</f>
        <v>0</v>
      </c>
      <c r="W22" s="37">
        <f>SUM('1:31'!W22)</f>
        <v>0</v>
      </c>
      <c r="X22" s="37">
        <f>SUM('1:31'!X22)</f>
        <v>0</v>
      </c>
      <c r="Y22" s="37">
        <f>SUM('1:31'!Y22)</f>
        <v>0</v>
      </c>
      <c r="Z22" s="37">
        <f>SUM('1:31'!Z22)</f>
        <v>0</v>
      </c>
      <c r="AA22" s="37">
        <f>SUM('1:31'!AA22)</f>
        <v>0</v>
      </c>
      <c r="AB22" s="37">
        <f>SUM('1:31'!AB22)</f>
        <v>0</v>
      </c>
      <c r="AC22" s="37">
        <f>SUM('1:31'!AC22)</f>
        <v>55</v>
      </c>
      <c r="AD22" s="37">
        <f>SUM('1:31'!AD22)</f>
        <v>0</v>
      </c>
      <c r="AE22" s="37">
        <f>SUM('1:31'!AE22)</f>
        <v>0</v>
      </c>
      <c r="AF22" s="37">
        <f>SUM('1:31'!AF22)</f>
        <v>0</v>
      </c>
      <c r="AG22" s="37">
        <f>SUM('1:31'!AG22)</f>
        <v>0</v>
      </c>
      <c r="AH22" s="37">
        <f>SUM('1:31'!AH22)</f>
        <v>0</v>
      </c>
      <c r="AI22" s="37">
        <f>SUM('1:31'!AI22)</f>
        <v>0</v>
      </c>
      <c r="AJ22" s="37">
        <f>SUM('1:31'!AJ22)</f>
        <v>0</v>
      </c>
      <c r="AK22" s="37">
        <f>SUM('1:31'!AK22)</f>
        <v>0</v>
      </c>
      <c r="AL22" s="37">
        <f>SUM('1:31'!AL22)</f>
        <v>0</v>
      </c>
      <c r="AM22" s="37">
        <f>SUM('1:31'!AM22)</f>
        <v>0</v>
      </c>
      <c r="AN22" s="37">
        <f>SUM('1:31'!AN22)</f>
        <v>0</v>
      </c>
      <c r="AO22" s="37">
        <f>SUM('1:31'!AO22)</f>
        <v>0</v>
      </c>
      <c r="AP22" s="37">
        <f>SUM('1:31'!AP22)</f>
        <v>0</v>
      </c>
      <c r="AQ22" s="37">
        <f>SUM('1:31'!AQ22)</f>
        <v>0</v>
      </c>
      <c r="AR22" s="37">
        <f>SUM('1:31'!AR22)</f>
        <v>0</v>
      </c>
    </row>
    <row r="23" spans="1:44" ht="25.5" customHeight="1" x14ac:dyDescent="0.25">
      <c r="A23" s="10"/>
      <c r="B23" s="10"/>
      <c r="C23" s="1"/>
      <c r="D23" s="14" t="s">
        <v>66</v>
      </c>
      <c r="E23" s="11">
        <f>SUM('1:31'!E23)</f>
        <v>0</v>
      </c>
      <c r="F23" s="11"/>
      <c r="G23" s="37">
        <f t="shared" si="0"/>
        <v>3750</v>
      </c>
      <c r="H23" s="37">
        <f>SUM('1:31'!H23)</f>
        <v>0</v>
      </c>
      <c r="I23" s="37">
        <f>SUM('1:31'!I23)</f>
        <v>0</v>
      </c>
      <c r="J23" s="37">
        <f>SUM('1:31'!J23)</f>
        <v>2000</v>
      </c>
      <c r="K23" s="37">
        <f>SUM('1:31'!K23)</f>
        <v>0</v>
      </c>
      <c r="L23" s="37">
        <f>SUM('1:31'!L23)</f>
        <v>150</v>
      </c>
      <c r="M23" s="37">
        <f>SUM('1:31'!M23)</f>
        <v>0</v>
      </c>
      <c r="N23" s="37">
        <f>SUM('1:31'!N23)</f>
        <v>0</v>
      </c>
      <c r="O23" s="37">
        <f>SUM('1:31'!O23)</f>
        <v>0</v>
      </c>
      <c r="P23" s="37">
        <f>SUM('1:31'!P23)</f>
        <v>0</v>
      </c>
      <c r="Q23" s="37">
        <f>SUM('1:31'!Q23)</f>
        <v>0</v>
      </c>
      <c r="R23" s="37">
        <f>SUM('1:31'!R23)</f>
        <v>0</v>
      </c>
      <c r="S23" s="37">
        <f>SUM('1:31'!S23)</f>
        <v>0</v>
      </c>
      <c r="T23" s="37">
        <f>SUM('1:31'!T23)</f>
        <v>0</v>
      </c>
      <c r="U23" s="37">
        <f>SUM('1:31'!U23)</f>
        <v>0</v>
      </c>
      <c r="V23" s="37">
        <f>SUM('1:31'!V23)</f>
        <v>0</v>
      </c>
      <c r="W23" s="37">
        <f>SUM('1:31'!W23)</f>
        <v>100</v>
      </c>
      <c r="X23" s="37">
        <f>SUM('1:31'!X23)</f>
        <v>0</v>
      </c>
      <c r="Y23" s="37">
        <f>SUM('1:31'!Y23)</f>
        <v>0</v>
      </c>
      <c r="Z23" s="37">
        <f>SUM('1:31'!Z23)</f>
        <v>0</v>
      </c>
      <c r="AA23" s="37">
        <f>SUM('1:31'!AA23)</f>
        <v>0</v>
      </c>
      <c r="AB23" s="37">
        <f>SUM('1:31'!AB23)</f>
        <v>0</v>
      </c>
      <c r="AC23" s="37">
        <f>SUM('1:31'!AC23)</f>
        <v>0</v>
      </c>
      <c r="AD23" s="37">
        <f>SUM('1:31'!AD23)</f>
        <v>0</v>
      </c>
      <c r="AE23" s="37">
        <f>SUM('1:31'!AE23)</f>
        <v>0</v>
      </c>
      <c r="AF23" s="37">
        <f>SUM('1:31'!AF23)</f>
        <v>1000</v>
      </c>
      <c r="AG23" s="37">
        <f>SUM('1:31'!AG23)</f>
        <v>0</v>
      </c>
      <c r="AH23" s="37">
        <f>SUM('1:31'!AH23)</f>
        <v>0</v>
      </c>
      <c r="AI23" s="37">
        <f>SUM('1:31'!AI23)</f>
        <v>0</v>
      </c>
      <c r="AJ23" s="37">
        <f>SUM('1:31'!AJ23)</f>
        <v>0</v>
      </c>
      <c r="AK23" s="37">
        <f>SUM('1:31'!AK23)</f>
        <v>0</v>
      </c>
      <c r="AL23" s="37">
        <f>SUM('1:31'!AL23)</f>
        <v>0</v>
      </c>
      <c r="AM23" s="37">
        <f>SUM('1:31'!AM23)</f>
        <v>0</v>
      </c>
      <c r="AN23" s="37">
        <f>SUM('1:31'!AN23)</f>
        <v>0</v>
      </c>
      <c r="AO23" s="37">
        <f>SUM('1:31'!AO23)</f>
        <v>0</v>
      </c>
      <c r="AP23" s="37">
        <f>SUM('1:31'!AP23)</f>
        <v>0</v>
      </c>
      <c r="AQ23" s="37">
        <f>SUM('1:31'!AQ23)</f>
        <v>500</v>
      </c>
      <c r="AR23" s="37">
        <f>SUM('1:31'!AR23)</f>
        <v>0</v>
      </c>
    </row>
    <row r="24" spans="1:44" ht="25.5" customHeight="1" x14ac:dyDescent="0.25">
      <c r="A24" s="10"/>
      <c r="B24" s="10"/>
      <c r="C24" s="1"/>
      <c r="D24" s="14" t="s">
        <v>90</v>
      </c>
      <c r="E24" s="11">
        <f>SUM('1:31'!E24)</f>
        <v>500</v>
      </c>
      <c r="F24" s="11"/>
      <c r="G24" s="37">
        <f t="shared" si="0"/>
        <v>2840</v>
      </c>
      <c r="H24" s="37">
        <f>SUM('1:31'!H24)</f>
        <v>0</v>
      </c>
      <c r="I24" s="37">
        <f>SUM('1:31'!I24)</f>
        <v>0</v>
      </c>
      <c r="J24" s="37">
        <f>SUM('1:31'!J24)</f>
        <v>450</v>
      </c>
      <c r="K24" s="37">
        <f>SUM('1:31'!K24)</f>
        <v>0</v>
      </c>
      <c r="L24" s="37">
        <f>SUM('1:31'!L24)</f>
        <v>0</v>
      </c>
      <c r="M24" s="37">
        <f>SUM('1:31'!M24)</f>
        <v>0</v>
      </c>
      <c r="N24" s="37">
        <f>SUM('1:31'!N24)</f>
        <v>2310</v>
      </c>
      <c r="O24" s="37">
        <f>SUM('1:31'!O24)</f>
        <v>0</v>
      </c>
      <c r="P24" s="37">
        <f>SUM('1:31'!P24)</f>
        <v>0</v>
      </c>
      <c r="Q24" s="37">
        <f>SUM('1:31'!Q24)</f>
        <v>0</v>
      </c>
      <c r="R24" s="37">
        <f>SUM('1:31'!R24)</f>
        <v>0</v>
      </c>
      <c r="S24" s="37">
        <f>SUM('1:31'!S24)</f>
        <v>0</v>
      </c>
      <c r="T24" s="37">
        <f>SUM('1:31'!T24)</f>
        <v>80</v>
      </c>
      <c r="U24" s="37">
        <f>SUM('1:31'!U24)</f>
        <v>0</v>
      </c>
      <c r="V24" s="37">
        <f>SUM('1:31'!V24)</f>
        <v>0</v>
      </c>
      <c r="W24" s="37">
        <f>SUM('1:31'!W24)</f>
        <v>0</v>
      </c>
      <c r="X24" s="37">
        <f>SUM('1:31'!X24)</f>
        <v>0</v>
      </c>
      <c r="Y24" s="37">
        <f>SUM('1:31'!Y24)</f>
        <v>0</v>
      </c>
      <c r="Z24" s="37">
        <f>SUM('1:31'!Z24)</f>
        <v>0</v>
      </c>
      <c r="AA24" s="37">
        <f>SUM('1:31'!AA24)</f>
        <v>0</v>
      </c>
      <c r="AB24" s="37">
        <f>SUM('1:31'!AB24)</f>
        <v>0</v>
      </c>
      <c r="AC24" s="37">
        <f>SUM('1:31'!AC24)</f>
        <v>0</v>
      </c>
      <c r="AD24" s="37">
        <f>SUM('1:31'!AD24)</f>
        <v>0</v>
      </c>
      <c r="AE24" s="37">
        <f>SUM('1:31'!AE24)</f>
        <v>0</v>
      </c>
      <c r="AF24" s="37">
        <f>SUM('1:31'!AF24)</f>
        <v>0</v>
      </c>
      <c r="AG24" s="37">
        <f>SUM('1:31'!AG24)</f>
        <v>0</v>
      </c>
      <c r="AH24" s="37">
        <f>SUM('1:31'!AH24)</f>
        <v>0</v>
      </c>
      <c r="AI24" s="37">
        <f>SUM('1:31'!AI24)</f>
        <v>0</v>
      </c>
      <c r="AJ24" s="37">
        <f>SUM('1:31'!AJ24)</f>
        <v>0</v>
      </c>
      <c r="AK24" s="37">
        <f>SUM('1:31'!AK24)</f>
        <v>0</v>
      </c>
      <c r="AL24" s="37">
        <f>SUM('1:31'!AL24)</f>
        <v>0</v>
      </c>
      <c r="AM24" s="37">
        <f>SUM('1:31'!AM24)</f>
        <v>0</v>
      </c>
      <c r="AN24" s="37">
        <f>SUM('1:31'!AN24)</f>
        <v>0</v>
      </c>
      <c r="AO24" s="37">
        <f>SUM('1:31'!AO24)</f>
        <v>0</v>
      </c>
      <c r="AP24" s="37">
        <f>SUM('1:31'!AP24)</f>
        <v>0</v>
      </c>
      <c r="AQ24" s="37">
        <f>SUM('1:31'!AQ24)</f>
        <v>0</v>
      </c>
      <c r="AR24" s="37">
        <f>SUM('1:31'!AR24)</f>
        <v>0</v>
      </c>
    </row>
    <row r="25" spans="1:44" ht="25.5" customHeight="1" x14ac:dyDescent="0.25">
      <c r="A25" s="10"/>
      <c r="B25" s="10"/>
      <c r="C25" s="1"/>
      <c r="D25" s="14" t="s">
        <v>196</v>
      </c>
      <c r="E25" s="11">
        <f>SUM('1:31'!E25)</f>
        <v>5020</v>
      </c>
      <c r="F25" s="11"/>
      <c r="G25" s="37">
        <f t="shared" si="0"/>
        <v>3045</v>
      </c>
      <c r="H25" s="37">
        <f>SUM('1:31'!H25)</f>
        <v>0</v>
      </c>
      <c r="I25" s="37">
        <f>SUM('1:31'!I25)</f>
        <v>0</v>
      </c>
      <c r="J25" s="37">
        <f>SUM('1:31'!J25)</f>
        <v>2250</v>
      </c>
      <c r="K25" s="37">
        <f>SUM('1:31'!K25)</f>
        <v>0</v>
      </c>
      <c r="L25" s="37">
        <f>SUM('1:31'!L25)</f>
        <v>0</v>
      </c>
      <c r="M25" s="37">
        <f>SUM('1:31'!M25)</f>
        <v>200</v>
      </c>
      <c r="N25" s="37">
        <f>SUM('1:31'!N25)</f>
        <v>595</v>
      </c>
      <c r="O25" s="37">
        <f>SUM('1:31'!O25)</f>
        <v>0</v>
      </c>
      <c r="P25" s="37">
        <f>SUM('1:31'!P25)</f>
        <v>0</v>
      </c>
      <c r="Q25" s="37">
        <f>SUM('1:31'!Q25)</f>
        <v>0</v>
      </c>
      <c r="R25" s="37">
        <f>SUM('1:31'!R25)</f>
        <v>0</v>
      </c>
      <c r="S25" s="37">
        <f>SUM('1:31'!S25)</f>
        <v>0</v>
      </c>
      <c r="T25" s="37">
        <f>SUM('1:31'!T25)</f>
        <v>0</v>
      </c>
      <c r="U25" s="37">
        <f>SUM('1:31'!U25)</f>
        <v>0</v>
      </c>
      <c r="V25" s="37">
        <f>SUM('1:31'!V25)</f>
        <v>0</v>
      </c>
      <c r="W25" s="37">
        <f>SUM('1:31'!W25)</f>
        <v>0</v>
      </c>
      <c r="X25" s="37">
        <f>SUM('1:31'!X25)</f>
        <v>0</v>
      </c>
      <c r="Y25" s="37">
        <f>SUM('1:31'!Y25)</f>
        <v>0</v>
      </c>
      <c r="Z25" s="37">
        <f>SUM('1:31'!Z25)</f>
        <v>0</v>
      </c>
      <c r="AA25" s="37">
        <f>SUM('1:31'!AA25)</f>
        <v>0</v>
      </c>
      <c r="AB25" s="37">
        <f>SUM('1:31'!AB25)</f>
        <v>0</v>
      </c>
      <c r="AC25" s="37">
        <f>SUM('1:31'!AC25)</f>
        <v>0</v>
      </c>
      <c r="AD25" s="37">
        <f>SUM('1:31'!AD25)</f>
        <v>0</v>
      </c>
      <c r="AE25" s="37">
        <f>SUM('1:31'!AE25)</f>
        <v>0</v>
      </c>
      <c r="AF25" s="37">
        <f>SUM('1:31'!AF25)</f>
        <v>0</v>
      </c>
      <c r="AG25" s="37">
        <f>SUM('1:31'!AG25)</f>
        <v>0</v>
      </c>
      <c r="AH25" s="37">
        <f>SUM('1:31'!AH25)</f>
        <v>0</v>
      </c>
      <c r="AI25" s="37">
        <f>SUM('1:31'!AI25)</f>
        <v>0</v>
      </c>
      <c r="AJ25" s="37">
        <f>SUM('1:31'!AJ25)</f>
        <v>0</v>
      </c>
      <c r="AK25" s="37">
        <f>SUM('1:31'!AK25)</f>
        <v>0</v>
      </c>
      <c r="AL25" s="37">
        <f>SUM('1:31'!AL25)</f>
        <v>0</v>
      </c>
      <c r="AM25" s="37">
        <f>SUM('1:31'!AM25)</f>
        <v>0</v>
      </c>
      <c r="AN25" s="37">
        <f>SUM('1:31'!AN25)</f>
        <v>0</v>
      </c>
      <c r="AO25" s="37">
        <f>SUM('1:31'!AO25)</f>
        <v>0</v>
      </c>
      <c r="AP25" s="37">
        <f>SUM('1:31'!AP25)</f>
        <v>0</v>
      </c>
      <c r="AQ25" s="37">
        <f>SUM('1:31'!AQ25)</f>
        <v>0</v>
      </c>
      <c r="AR25" s="37">
        <f>SUM('1:31'!AR25)</f>
        <v>0</v>
      </c>
    </row>
    <row r="26" spans="1:44" ht="25.5" customHeight="1" x14ac:dyDescent="0.25">
      <c r="A26" s="10"/>
      <c r="B26" s="10"/>
      <c r="C26" s="11"/>
      <c r="D26" s="14" t="s">
        <v>301</v>
      </c>
      <c r="E26" s="11">
        <f>SUM('1:31'!E26)</f>
        <v>1500</v>
      </c>
      <c r="F26" s="11"/>
      <c r="G26" s="37">
        <f t="shared" si="0"/>
        <v>3765</v>
      </c>
      <c r="H26" s="37">
        <f>SUM('1:31'!H26)</f>
        <v>0</v>
      </c>
      <c r="I26" s="37">
        <f>SUM('1:31'!I26)</f>
        <v>0</v>
      </c>
      <c r="J26" s="37">
        <f>SUM('1:31'!J26)</f>
        <v>0</v>
      </c>
      <c r="K26" s="37">
        <f>SUM('1:31'!K26)</f>
        <v>0</v>
      </c>
      <c r="L26" s="37">
        <f>SUM('1:31'!L26)</f>
        <v>300</v>
      </c>
      <c r="M26" s="37">
        <f>SUM('1:31'!M26)</f>
        <v>0</v>
      </c>
      <c r="N26" s="37">
        <f>SUM('1:31'!N26)</f>
        <v>3015</v>
      </c>
      <c r="O26" s="37">
        <f>SUM('1:31'!O26)</f>
        <v>200</v>
      </c>
      <c r="P26" s="37">
        <f>SUM('1:31'!P26)</f>
        <v>0</v>
      </c>
      <c r="Q26" s="37">
        <f>SUM('1:31'!Q26)</f>
        <v>250</v>
      </c>
      <c r="R26" s="37">
        <f>SUM('1:31'!R26)</f>
        <v>0</v>
      </c>
      <c r="S26" s="37">
        <f>SUM('1:31'!S26)</f>
        <v>0</v>
      </c>
      <c r="T26" s="37">
        <f>SUM('1:31'!T26)</f>
        <v>0</v>
      </c>
      <c r="U26" s="37">
        <f>SUM('1:31'!U26)</f>
        <v>0</v>
      </c>
      <c r="V26" s="37">
        <f>SUM('1:31'!V26)</f>
        <v>0</v>
      </c>
      <c r="W26" s="37">
        <f>SUM('1:31'!W26)</f>
        <v>0</v>
      </c>
      <c r="X26" s="37">
        <f>SUM('1:31'!X26)</f>
        <v>0</v>
      </c>
      <c r="Y26" s="37">
        <f>SUM('1:31'!Y26)</f>
        <v>0</v>
      </c>
      <c r="Z26" s="37">
        <f>SUM('1:31'!Z26)</f>
        <v>0</v>
      </c>
      <c r="AA26" s="37">
        <f>SUM('1:31'!AA26)</f>
        <v>0</v>
      </c>
      <c r="AB26" s="37">
        <f>SUM('1:31'!AB26)</f>
        <v>0</v>
      </c>
      <c r="AC26" s="37">
        <f>SUM('1:31'!AC26)</f>
        <v>0</v>
      </c>
      <c r="AD26" s="37">
        <f>SUM('1:31'!AD26)</f>
        <v>0</v>
      </c>
      <c r="AE26" s="37">
        <f>SUM('1:31'!AE26)</f>
        <v>0</v>
      </c>
      <c r="AF26" s="37">
        <f>SUM('1:31'!AF26)</f>
        <v>0</v>
      </c>
      <c r="AG26" s="37">
        <f>SUM('1:31'!AG26)</f>
        <v>0</v>
      </c>
      <c r="AH26" s="37">
        <f>SUM('1:31'!AH26)</f>
        <v>0</v>
      </c>
      <c r="AI26" s="37">
        <f>SUM('1:31'!AI26)</f>
        <v>0</v>
      </c>
      <c r="AJ26" s="37">
        <f>SUM('1:31'!AJ26)</f>
        <v>0</v>
      </c>
      <c r="AK26" s="37">
        <f>SUM('1:31'!AK26)</f>
        <v>0</v>
      </c>
      <c r="AL26" s="37">
        <f>SUM('1:31'!AL26)</f>
        <v>0</v>
      </c>
      <c r="AM26" s="37">
        <f>SUM('1:31'!AM26)</f>
        <v>0</v>
      </c>
      <c r="AN26" s="37">
        <f>SUM('1:31'!AN26)</f>
        <v>0</v>
      </c>
      <c r="AO26" s="37">
        <f>SUM('1:31'!AO26)</f>
        <v>0</v>
      </c>
      <c r="AP26" s="37">
        <f>SUM('1:31'!AP26)</f>
        <v>0</v>
      </c>
      <c r="AQ26" s="37">
        <f>SUM('1:31'!AQ26)</f>
        <v>0</v>
      </c>
      <c r="AR26" s="37">
        <f>SUM('1:31'!AR26)</f>
        <v>0</v>
      </c>
    </row>
    <row r="27" spans="1:44" ht="25.5" customHeight="1" x14ac:dyDescent="0.25">
      <c r="A27" s="10"/>
      <c r="B27" s="10"/>
      <c r="C27" s="11"/>
      <c r="D27" s="14" t="s">
        <v>375</v>
      </c>
      <c r="E27" s="11">
        <f>SUM('1:31'!E27)</f>
        <v>2358</v>
      </c>
      <c r="F27" s="11"/>
      <c r="G27" s="37">
        <f t="shared" si="0"/>
        <v>2500</v>
      </c>
      <c r="H27" s="37">
        <f>SUM('1:31'!H27)</f>
        <v>0</v>
      </c>
      <c r="I27" s="37">
        <f>SUM('1:31'!I27)</f>
        <v>1500</v>
      </c>
      <c r="J27" s="37">
        <f>SUM('1:31'!J27)</f>
        <v>0</v>
      </c>
      <c r="K27" s="37">
        <f>SUM('1:31'!K27)</f>
        <v>0</v>
      </c>
      <c r="L27" s="37">
        <f>SUM('1:31'!L27)</f>
        <v>0</v>
      </c>
      <c r="M27" s="37">
        <f>SUM('1:31'!M27)</f>
        <v>1000</v>
      </c>
      <c r="N27" s="37">
        <f>SUM('1:31'!N27)</f>
        <v>0</v>
      </c>
      <c r="O27" s="37">
        <f>SUM('1:31'!O27)</f>
        <v>0</v>
      </c>
      <c r="P27" s="37">
        <f>SUM('1:31'!P27)</f>
        <v>0</v>
      </c>
      <c r="Q27" s="37">
        <f>SUM('1:31'!Q27)</f>
        <v>0</v>
      </c>
      <c r="R27" s="37">
        <f>SUM('1:31'!R27)</f>
        <v>0</v>
      </c>
      <c r="S27" s="37">
        <f>SUM('1:31'!S27)</f>
        <v>0</v>
      </c>
      <c r="T27" s="37">
        <f>SUM('1:31'!T27)</f>
        <v>0</v>
      </c>
      <c r="U27" s="37">
        <f>SUM('1:31'!U27)</f>
        <v>0</v>
      </c>
      <c r="V27" s="37">
        <f>SUM('1:31'!V27)</f>
        <v>0</v>
      </c>
      <c r="W27" s="37">
        <f>SUM('1:31'!W27)</f>
        <v>0</v>
      </c>
      <c r="X27" s="37">
        <f>SUM('1:31'!X27)</f>
        <v>0</v>
      </c>
      <c r="Y27" s="37">
        <f>SUM('1:31'!Y27)</f>
        <v>0</v>
      </c>
      <c r="Z27" s="37">
        <f>SUM('1:31'!Z27)</f>
        <v>0</v>
      </c>
      <c r="AA27" s="37">
        <f>SUM('1:31'!AA27)</f>
        <v>0</v>
      </c>
      <c r="AB27" s="37">
        <f>SUM('1:31'!AB27)</f>
        <v>0</v>
      </c>
      <c r="AC27" s="37">
        <f>SUM('1:31'!AC27)</f>
        <v>0</v>
      </c>
      <c r="AD27" s="37">
        <f>SUM('1:31'!AD27)</f>
        <v>0</v>
      </c>
      <c r="AE27" s="37">
        <f>SUM('1:31'!AE27)</f>
        <v>0</v>
      </c>
      <c r="AF27" s="37">
        <f>SUM('1:31'!AF27)</f>
        <v>0</v>
      </c>
      <c r="AG27" s="37">
        <f>SUM('1:31'!AG27)</f>
        <v>0</v>
      </c>
      <c r="AH27" s="37">
        <f>SUM('1:31'!AH27)</f>
        <v>0</v>
      </c>
      <c r="AI27" s="37">
        <f>SUM('1:31'!AI27)</f>
        <v>0</v>
      </c>
      <c r="AJ27" s="37">
        <f>SUM('1:31'!AJ27)</f>
        <v>0</v>
      </c>
      <c r="AK27" s="37">
        <f>SUM('1:31'!AK27)</f>
        <v>0</v>
      </c>
      <c r="AL27" s="37">
        <f>SUM('1:31'!AL27)</f>
        <v>0</v>
      </c>
      <c r="AM27" s="37">
        <f>SUM('1:31'!AM27)</f>
        <v>0</v>
      </c>
      <c r="AN27" s="37">
        <f>SUM('1:31'!AN27)</f>
        <v>0</v>
      </c>
      <c r="AO27" s="37">
        <f>SUM('1:31'!AO27)</f>
        <v>0</v>
      </c>
      <c r="AP27" s="37">
        <f>SUM('1:31'!AP27)</f>
        <v>0</v>
      </c>
      <c r="AQ27" s="37">
        <f>SUM('1:31'!AQ27)</f>
        <v>0</v>
      </c>
      <c r="AR27" s="37">
        <f>SUM('1:31'!AR27)</f>
        <v>0</v>
      </c>
    </row>
    <row r="28" spans="1:44" ht="25.5" customHeight="1" x14ac:dyDescent="0.25">
      <c r="A28" s="10"/>
      <c r="B28" s="10"/>
      <c r="C28" s="11"/>
      <c r="D28" s="11"/>
      <c r="E28" s="11">
        <f>SUM('1:31'!E28)</f>
        <v>0</v>
      </c>
      <c r="F28" s="11"/>
      <c r="G28" s="37">
        <f t="shared" si="0"/>
        <v>2235</v>
      </c>
      <c r="H28" s="37">
        <f>SUM('1:31'!H28)</f>
        <v>0</v>
      </c>
      <c r="I28" s="37">
        <f>SUM('1:31'!I28)</f>
        <v>0</v>
      </c>
      <c r="J28" s="37">
        <f>SUM('1:31'!J28)</f>
        <v>0</v>
      </c>
      <c r="K28" s="37">
        <f>SUM('1:31'!K28)</f>
        <v>0</v>
      </c>
      <c r="L28" s="37">
        <f>SUM('1:31'!L28)</f>
        <v>0</v>
      </c>
      <c r="M28" s="37">
        <f>SUM('1:31'!M28)</f>
        <v>0</v>
      </c>
      <c r="N28" s="37">
        <f>SUM('1:31'!N28)</f>
        <v>2075</v>
      </c>
      <c r="O28" s="37">
        <f>SUM('1:31'!O28)</f>
        <v>0</v>
      </c>
      <c r="P28" s="37">
        <f>SUM('1:31'!P28)</f>
        <v>0</v>
      </c>
      <c r="Q28" s="37">
        <f>SUM('1:31'!Q28)</f>
        <v>0</v>
      </c>
      <c r="R28" s="37">
        <f>SUM('1:31'!R28)</f>
        <v>0</v>
      </c>
      <c r="S28" s="37">
        <f>SUM('1:31'!S28)</f>
        <v>0</v>
      </c>
      <c r="T28" s="37">
        <f>SUM('1:31'!T28)</f>
        <v>0</v>
      </c>
      <c r="U28" s="37">
        <f>SUM('1:31'!U28)</f>
        <v>0</v>
      </c>
      <c r="V28" s="37">
        <f>SUM('1:31'!V28)</f>
        <v>0</v>
      </c>
      <c r="W28" s="37">
        <f>SUM('1:31'!W28)</f>
        <v>0</v>
      </c>
      <c r="X28" s="37">
        <f>SUM('1:31'!X28)</f>
        <v>0</v>
      </c>
      <c r="Y28" s="37">
        <f>SUM('1:31'!Y28)</f>
        <v>160</v>
      </c>
      <c r="Z28" s="37">
        <f>SUM('1:31'!Z28)</f>
        <v>0</v>
      </c>
      <c r="AA28" s="37">
        <f>SUM('1:31'!AA28)</f>
        <v>0</v>
      </c>
      <c r="AB28" s="37">
        <f>SUM('1:31'!AB28)</f>
        <v>0</v>
      </c>
      <c r="AC28" s="37">
        <f>SUM('1:31'!AC28)</f>
        <v>0</v>
      </c>
      <c r="AD28" s="37">
        <f>SUM('1:31'!AD28)</f>
        <v>0</v>
      </c>
      <c r="AE28" s="37">
        <f>SUM('1:31'!AE28)</f>
        <v>0</v>
      </c>
      <c r="AF28" s="37">
        <f>SUM('1:31'!AF28)</f>
        <v>0</v>
      </c>
      <c r="AG28" s="37">
        <f>SUM('1:31'!AG28)</f>
        <v>0</v>
      </c>
      <c r="AH28" s="37">
        <f>SUM('1:31'!AH28)</f>
        <v>0</v>
      </c>
      <c r="AI28" s="37">
        <f>SUM('1:31'!AI28)</f>
        <v>0</v>
      </c>
      <c r="AJ28" s="37">
        <f>SUM('1:31'!AJ28)</f>
        <v>0</v>
      </c>
      <c r="AK28" s="37">
        <f>SUM('1:31'!AK28)</f>
        <v>0</v>
      </c>
      <c r="AL28" s="37">
        <f>SUM('1:31'!AL28)</f>
        <v>0</v>
      </c>
      <c r="AM28" s="37">
        <f>SUM('1:31'!AM28)</f>
        <v>0</v>
      </c>
      <c r="AN28" s="37">
        <f>SUM('1:31'!AN28)</f>
        <v>0</v>
      </c>
      <c r="AO28" s="37">
        <f>SUM('1:31'!AO28)</f>
        <v>0</v>
      </c>
      <c r="AP28" s="37">
        <f>SUM('1:31'!AP28)</f>
        <v>0</v>
      </c>
      <c r="AQ28" s="37">
        <f>SUM('1:31'!AQ28)</f>
        <v>0</v>
      </c>
      <c r="AR28" s="37">
        <f>SUM('1:31'!AR28)</f>
        <v>0</v>
      </c>
    </row>
    <row r="29" spans="1:44" ht="25.5" customHeight="1" x14ac:dyDescent="0.25">
      <c r="A29" s="10"/>
      <c r="B29" s="10"/>
      <c r="C29" s="11"/>
      <c r="D29" s="11"/>
      <c r="E29" s="11">
        <f>SUM('1:31'!E29)</f>
        <v>0</v>
      </c>
      <c r="F29" s="11"/>
      <c r="G29" s="37">
        <f t="shared" si="0"/>
        <v>1000</v>
      </c>
      <c r="H29" s="37">
        <f>SUM('1:31'!H29)</f>
        <v>0</v>
      </c>
      <c r="I29" s="37">
        <f>SUM('1:31'!I29)</f>
        <v>0</v>
      </c>
      <c r="J29" s="37">
        <f>SUM('1:31'!J29)</f>
        <v>1000</v>
      </c>
      <c r="K29" s="37">
        <f>SUM('1:31'!K29)</f>
        <v>0</v>
      </c>
      <c r="L29" s="37">
        <f>SUM('1:31'!L29)</f>
        <v>0</v>
      </c>
      <c r="M29" s="37">
        <f>SUM('1:31'!M29)</f>
        <v>0</v>
      </c>
      <c r="N29" s="37">
        <f>SUM('1:31'!N29)</f>
        <v>0</v>
      </c>
      <c r="O29" s="37">
        <f>SUM('1:31'!O29)</f>
        <v>0</v>
      </c>
      <c r="P29" s="37">
        <f>SUM('1:31'!P29)</f>
        <v>0</v>
      </c>
      <c r="Q29" s="37">
        <f>SUM('1:31'!Q29)</f>
        <v>0</v>
      </c>
      <c r="R29" s="37">
        <f>SUM('1:31'!R29)</f>
        <v>0</v>
      </c>
      <c r="S29" s="37">
        <f>SUM('1:31'!S29)</f>
        <v>0</v>
      </c>
      <c r="T29" s="37">
        <f>SUM('1:31'!T29)</f>
        <v>0</v>
      </c>
      <c r="U29" s="37">
        <f>SUM('1:31'!U29)</f>
        <v>0</v>
      </c>
      <c r="V29" s="37">
        <f>SUM('1:31'!V29)</f>
        <v>0</v>
      </c>
      <c r="W29" s="37">
        <f>SUM('1:31'!W29)</f>
        <v>0</v>
      </c>
      <c r="X29" s="37">
        <f>SUM('1:31'!X29)</f>
        <v>0</v>
      </c>
      <c r="Y29" s="37">
        <f>SUM('1:31'!Y29)</f>
        <v>0</v>
      </c>
      <c r="Z29" s="37">
        <f>SUM('1:31'!Z29)</f>
        <v>0</v>
      </c>
      <c r="AA29" s="37">
        <f>SUM('1:31'!AA29)</f>
        <v>0</v>
      </c>
      <c r="AB29" s="37">
        <f>SUM('1:31'!AB29)</f>
        <v>0</v>
      </c>
      <c r="AC29" s="37">
        <f>SUM('1:31'!AC29)</f>
        <v>0</v>
      </c>
      <c r="AD29" s="37">
        <f>SUM('1:31'!AD29)</f>
        <v>0</v>
      </c>
      <c r="AE29" s="37">
        <f>SUM('1:31'!AE29)</f>
        <v>0</v>
      </c>
      <c r="AF29" s="37">
        <f>SUM('1:31'!AF29)</f>
        <v>0</v>
      </c>
      <c r="AG29" s="37">
        <f>SUM('1:31'!AG29)</f>
        <v>0</v>
      </c>
      <c r="AH29" s="37">
        <f>SUM('1:31'!AH29)</f>
        <v>0</v>
      </c>
      <c r="AI29" s="37">
        <f>SUM('1:31'!AI29)</f>
        <v>0</v>
      </c>
      <c r="AJ29" s="37">
        <f>SUM('1:31'!AJ29)</f>
        <v>0</v>
      </c>
      <c r="AK29" s="37">
        <f>SUM('1:31'!AK29)</f>
        <v>0</v>
      </c>
      <c r="AL29" s="37">
        <f>SUM('1:31'!AL29)</f>
        <v>0</v>
      </c>
      <c r="AM29" s="37">
        <f>SUM('1:31'!AM29)</f>
        <v>0</v>
      </c>
      <c r="AN29" s="37">
        <f>SUM('1:31'!AN29)</f>
        <v>0</v>
      </c>
      <c r="AO29" s="37">
        <f>SUM('1:31'!AO29)</f>
        <v>0</v>
      </c>
      <c r="AP29" s="37">
        <f>SUM('1:31'!AP29)</f>
        <v>0</v>
      </c>
      <c r="AQ29" s="37">
        <f>SUM('1:31'!AQ29)</f>
        <v>0</v>
      </c>
      <c r="AR29" s="37">
        <f>SUM('1:31'!AR29)</f>
        <v>0</v>
      </c>
    </row>
    <row r="30" spans="1:44" ht="25.5" customHeight="1" x14ac:dyDescent="0.25">
      <c r="A30" s="10"/>
      <c r="B30" s="10"/>
      <c r="C30" s="11"/>
      <c r="D30" s="11"/>
      <c r="E30" s="11">
        <f>SUM('1:31'!E30)</f>
        <v>0</v>
      </c>
      <c r="F30" s="11"/>
      <c r="G30" s="37">
        <f t="shared" si="0"/>
        <v>3000</v>
      </c>
      <c r="H30" s="37">
        <f>SUM('1:31'!H30)</f>
        <v>0</v>
      </c>
      <c r="I30" s="37">
        <f>SUM('1:31'!I30)</f>
        <v>0</v>
      </c>
      <c r="J30" s="37">
        <f>SUM('1:31'!J30)</f>
        <v>3000</v>
      </c>
      <c r="K30" s="37">
        <f>SUM('1:31'!K30)</f>
        <v>0</v>
      </c>
      <c r="L30" s="37">
        <f>SUM('1:31'!L30)</f>
        <v>0</v>
      </c>
      <c r="M30" s="37">
        <f>SUM('1:31'!M30)</f>
        <v>0</v>
      </c>
      <c r="N30" s="37">
        <f>SUM('1:31'!N30)</f>
        <v>0</v>
      </c>
      <c r="O30" s="37">
        <f>SUM('1:31'!O30)</f>
        <v>0</v>
      </c>
      <c r="P30" s="37">
        <f>SUM('1:31'!P30)</f>
        <v>0</v>
      </c>
      <c r="Q30" s="37">
        <f>SUM('1:31'!Q30)</f>
        <v>0</v>
      </c>
      <c r="R30" s="37">
        <f>SUM('1:31'!R30)</f>
        <v>0</v>
      </c>
      <c r="S30" s="37">
        <f>SUM('1:31'!S30)</f>
        <v>0</v>
      </c>
      <c r="T30" s="37">
        <f>SUM('1:31'!T30)</f>
        <v>0</v>
      </c>
      <c r="U30" s="37">
        <f>SUM('1:31'!U30)</f>
        <v>0</v>
      </c>
      <c r="V30" s="37">
        <f>SUM('1:31'!V30)</f>
        <v>0</v>
      </c>
      <c r="W30" s="37">
        <f>SUM('1:31'!W30)</f>
        <v>0</v>
      </c>
      <c r="X30" s="37">
        <f>SUM('1:31'!X30)</f>
        <v>0</v>
      </c>
      <c r="Y30" s="37">
        <f>SUM('1:31'!Y30)</f>
        <v>0</v>
      </c>
      <c r="Z30" s="37">
        <f>SUM('1:31'!Z30)</f>
        <v>0</v>
      </c>
      <c r="AA30" s="37">
        <f>SUM('1:31'!AA30)</f>
        <v>0</v>
      </c>
      <c r="AB30" s="37">
        <f>SUM('1:31'!AB30)</f>
        <v>0</v>
      </c>
      <c r="AC30" s="37">
        <f>SUM('1:31'!AC30)</f>
        <v>0</v>
      </c>
      <c r="AD30" s="37">
        <f>SUM('1:31'!AD30)</f>
        <v>0</v>
      </c>
      <c r="AE30" s="37">
        <f>SUM('1:31'!AE30)</f>
        <v>0</v>
      </c>
      <c r="AF30" s="37">
        <f>SUM('1:31'!AF30)</f>
        <v>0</v>
      </c>
      <c r="AG30" s="37">
        <f>SUM('1:31'!AG30)</f>
        <v>0</v>
      </c>
      <c r="AH30" s="37">
        <f>SUM('1:31'!AH30)</f>
        <v>0</v>
      </c>
      <c r="AI30" s="37">
        <f>SUM('1:31'!AI30)</f>
        <v>0</v>
      </c>
      <c r="AJ30" s="37">
        <f>SUM('1:31'!AJ30)</f>
        <v>0</v>
      </c>
      <c r="AK30" s="37">
        <f>SUM('1:31'!AK30)</f>
        <v>0</v>
      </c>
      <c r="AL30" s="37">
        <f>SUM('1:31'!AL30)</f>
        <v>0</v>
      </c>
      <c r="AM30" s="37">
        <f>SUM('1:31'!AM30)</f>
        <v>0</v>
      </c>
      <c r="AN30" s="37">
        <f>SUM('1:31'!AN30)</f>
        <v>0</v>
      </c>
      <c r="AO30" s="37">
        <f>SUM('1:31'!AO30)</f>
        <v>0</v>
      </c>
      <c r="AP30" s="37">
        <f>SUM('1:31'!AP30)</f>
        <v>0</v>
      </c>
      <c r="AQ30" s="37">
        <f>SUM('1:31'!AQ30)</f>
        <v>0</v>
      </c>
      <c r="AR30" s="37">
        <f>SUM('1:31'!AR30)</f>
        <v>0</v>
      </c>
    </row>
    <row r="31" spans="1:44" ht="25.5" customHeight="1" x14ac:dyDescent="0.25">
      <c r="A31" s="10"/>
      <c r="B31" s="10"/>
      <c r="C31" s="11"/>
      <c r="D31" s="11"/>
      <c r="E31" s="11">
        <f>SUM('1:31'!E31)</f>
        <v>0</v>
      </c>
      <c r="F31" s="11"/>
      <c r="G31" s="37">
        <f t="shared" si="0"/>
        <v>0</v>
      </c>
      <c r="H31" s="37">
        <f>SUM('1:31'!H31)</f>
        <v>0</v>
      </c>
      <c r="I31" s="37">
        <f>SUM('1:31'!I31)</f>
        <v>0</v>
      </c>
      <c r="J31" s="37">
        <f>SUM('1:31'!J31)</f>
        <v>0</v>
      </c>
      <c r="K31" s="37">
        <f>SUM('1:31'!K31)</f>
        <v>0</v>
      </c>
      <c r="L31" s="37">
        <f>SUM('1:31'!L31)</f>
        <v>0</v>
      </c>
      <c r="M31" s="37">
        <f>SUM('1:31'!M31)</f>
        <v>0</v>
      </c>
      <c r="N31" s="37">
        <f>SUM('1:31'!N31)</f>
        <v>0</v>
      </c>
      <c r="O31" s="37">
        <f>SUM('1:31'!O31)</f>
        <v>0</v>
      </c>
      <c r="P31" s="37">
        <f>SUM('1:31'!P31)</f>
        <v>0</v>
      </c>
      <c r="Q31" s="37">
        <f>SUM('1:31'!Q31)</f>
        <v>0</v>
      </c>
      <c r="R31" s="37">
        <f>SUM('1:31'!R31)</f>
        <v>0</v>
      </c>
      <c r="S31" s="37">
        <f>SUM('1:31'!S31)</f>
        <v>0</v>
      </c>
      <c r="T31" s="37">
        <f>SUM('1:31'!T31)</f>
        <v>0</v>
      </c>
      <c r="U31" s="37">
        <f>SUM('1:31'!U31)</f>
        <v>0</v>
      </c>
      <c r="V31" s="37">
        <f>SUM('1:31'!V31)</f>
        <v>0</v>
      </c>
      <c r="W31" s="37">
        <f>SUM('1:31'!W31)</f>
        <v>0</v>
      </c>
      <c r="X31" s="37">
        <f>SUM('1:31'!X31)</f>
        <v>0</v>
      </c>
      <c r="Y31" s="37">
        <f>SUM('1:31'!Y31)</f>
        <v>0</v>
      </c>
      <c r="Z31" s="37">
        <f>SUM('1:31'!Z31)</f>
        <v>0</v>
      </c>
      <c r="AA31" s="37">
        <f>SUM('1:31'!AA31)</f>
        <v>0</v>
      </c>
      <c r="AB31" s="37">
        <f>SUM('1:31'!AB31)</f>
        <v>0</v>
      </c>
      <c r="AC31" s="37">
        <f>SUM('1:31'!AC31)</f>
        <v>0</v>
      </c>
      <c r="AD31" s="37">
        <f>SUM('1:31'!AD31)</f>
        <v>0</v>
      </c>
      <c r="AE31" s="37">
        <f>SUM('1:31'!AE31)</f>
        <v>0</v>
      </c>
      <c r="AF31" s="37">
        <f>SUM('1:31'!AF31)</f>
        <v>0</v>
      </c>
      <c r="AG31" s="37">
        <f>SUM('1:31'!AG31)</f>
        <v>0</v>
      </c>
      <c r="AH31" s="37">
        <f>SUM('1:31'!AH31)</f>
        <v>0</v>
      </c>
      <c r="AI31" s="37">
        <f>SUM('1:31'!AI31)</f>
        <v>0</v>
      </c>
      <c r="AJ31" s="37">
        <f>SUM('1:31'!AJ31)</f>
        <v>0</v>
      </c>
      <c r="AK31" s="37">
        <f>SUM('1:31'!AK31)</f>
        <v>0</v>
      </c>
      <c r="AL31" s="37">
        <f>SUM('1:31'!AL31)</f>
        <v>0</v>
      </c>
      <c r="AM31" s="37">
        <f>SUM('1:31'!AM31)</f>
        <v>0</v>
      </c>
      <c r="AN31" s="37">
        <f>SUM('1:31'!AN31)</f>
        <v>0</v>
      </c>
      <c r="AO31" s="37">
        <f>SUM('1:31'!AO31)</f>
        <v>0</v>
      </c>
      <c r="AP31" s="37">
        <f>SUM('1:31'!AP31)</f>
        <v>0</v>
      </c>
      <c r="AQ31" s="37">
        <f>SUM('1:31'!AQ31)</f>
        <v>0</v>
      </c>
      <c r="AR31" s="37">
        <f>SUM('1:31'!AR31)</f>
        <v>0</v>
      </c>
    </row>
    <row r="32" spans="1:44" ht="25.5" customHeight="1" x14ac:dyDescent="0.25">
      <c r="A32" s="10"/>
      <c r="B32" s="10"/>
      <c r="C32" s="11"/>
      <c r="D32" s="11"/>
      <c r="E32" s="11">
        <f>SUM('1:31'!E32)</f>
        <v>0</v>
      </c>
      <c r="F32" s="11"/>
      <c r="G32" s="37">
        <f t="shared" si="0"/>
        <v>0</v>
      </c>
      <c r="H32" s="37">
        <f>SUM('1:31'!H32)</f>
        <v>0</v>
      </c>
      <c r="I32" s="37">
        <f>SUM('1:31'!I32)</f>
        <v>0</v>
      </c>
      <c r="J32" s="37">
        <f>SUM('1:31'!J32)</f>
        <v>0</v>
      </c>
      <c r="K32" s="37">
        <f>SUM('1:31'!K32)</f>
        <v>0</v>
      </c>
      <c r="L32" s="37">
        <f>SUM('1:31'!L32)</f>
        <v>0</v>
      </c>
      <c r="M32" s="37">
        <f>SUM('1:31'!M32)</f>
        <v>0</v>
      </c>
      <c r="N32" s="37">
        <f>SUM('1:31'!N32)</f>
        <v>0</v>
      </c>
      <c r="O32" s="37">
        <f>SUM('1:31'!O32)</f>
        <v>0</v>
      </c>
      <c r="P32" s="37">
        <f>SUM('1:31'!P32)</f>
        <v>0</v>
      </c>
      <c r="Q32" s="37">
        <f>SUM('1:31'!Q32)</f>
        <v>0</v>
      </c>
      <c r="R32" s="37">
        <f>SUM('1:31'!R32)</f>
        <v>0</v>
      </c>
      <c r="S32" s="37">
        <f>SUM('1:31'!S32)</f>
        <v>0</v>
      </c>
      <c r="T32" s="37">
        <f>SUM('1:31'!T32)</f>
        <v>0</v>
      </c>
      <c r="U32" s="37">
        <f>SUM('1:31'!U32)</f>
        <v>0</v>
      </c>
      <c r="V32" s="37">
        <f>SUM('1:31'!V32)</f>
        <v>0</v>
      </c>
      <c r="W32" s="37">
        <f>SUM('1:31'!W32)</f>
        <v>0</v>
      </c>
      <c r="X32" s="37">
        <f>SUM('1:31'!X32)</f>
        <v>0</v>
      </c>
      <c r="Y32" s="37">
        <f>SUM('1:31'!Y32)</f>
        <v>0</v>
      </c>
      <c r="Z32" s="37">
        <f>SUM('1:31'!Z32)</f>
        <v>0</v>
      </c>
      <c r="AA32" s="37">
        <f>SUM('1:31'!AA32)</f>
        <v>0</v>
      </c>
      <c r="AB32" s="37">
        <f>SUM('1:31'!AB32)</f>
        <v>0</v>
      </c>
      <c r="AC32" s="37">
        <f>SUM('1:31'!AC32)</f>
        <v>0</v>
      </c>
      <c r="AD32" s="37">
        <f>SUM('1:31'!AD32)</f>
        <v>0</v>
      </c>
      <c r="AE32" s="37">
        <f>SUM('1:31'!AE32)</f>
        <v>0</v>
      </c>
      <c r="AF32" s="37">
        <f>SUM('1:31'!AF32)</f>
        <v>0</v>
      </c>
      <c r="AG32" s="37">
        <f>SUM('1:31'!AG32)</f>
        <v>0</v>
      </c>
      <c r="AH32" s="37">
        <f>SUM('1:31'!AH32)</f>
        <v>0</v>
      </c>
      <c r="AI32" s="37">
        <f>SUM('1:31'!AI32)</f>
        <v>0</v>
      </c>
      <c r="AJ32" s="37">
        <f>SUM('1:31'!AJ32)</f>
        <v>0</v>
      </c>
      <c r="AK32" s="37">
        <f>SUM('1:31'!AK32)</f>
        <v>0</v>
      </c>
      <c r="AL32" s="37">
        <f>SUM('1:31'!AL32)</f>
        <v>0</v>
      </c>
      <c r="AM32" s="37">
        <f>SUM('1:31'!AM32)</f>
        <v>0</v>
      </c>
      <c r="AN32" s="37">
        <f>SUM('1:31'!AN32)</f>
        <v>0</v>
      </c>
      <c r="AO32" s="37">
        <f>SUM('1:31'!AO32)</f>
        <v>0</v>
      </c>
      <c r="AP32" s="37">
        <f>SUM('1:31'!AP32)</f>
        <v>0</v>
      </c>
      <c r="AQ32" s="37">
        <f>SUM('1:31'!AQ32)</f>
        <v>0</v>
      </c>
      <c r="AR32" s="37">
        <f>SUM('1:31'!AR32)</f>
        <v>0</v>
      </c>
    </row>
    <row r="33" spans="1:44" ht="25.5" customHeight="1" x14ac:dyDescent="0.25">
      <c r="A33" s="10"/>
      <c r="B33" s="10"/>
      <c r="C33" s="11"/>
      <c r="D33" s="11"/>
      <c r="E33" s="11">
        <f>SUM('1:31'!E33)</f>
        <v>0</v>
      </c>
      <c r="F33" s="11"/>
      <c r="G33" s="37">
        <f t="shared" si="0"/>
        <v>0</v>
      </c>
      <c r="H33" s="37">
        <f>SUM('1:31'!H33)</f>
        <v>0</v>
      </c>
      <c r="I33" s="37">
        <f>SUM('1:31'!I33)</f>
        <v>0</v>
      </c>
      <c r="J33" s="37">
        <f>SUM('1:31'!J33)</f>
        <v>0</v>
      </c>
      <c r="K33" s="37">
        <f>SUM('1:31'!K33)</f>
        <v>0</v>
      </c>
      <c r="L33" s="37">
        <f>SUM('1:31'!L33)</f>
        <v>0</v>
      </c>
      <c r="M33" s="37">
        <f>SUM('1:31'!M33)</f>
        <v>0</v>
      </c>
      <c r="N33" s="37">
        <f>SUM('1:31'!N33)</f>
        <v>0</v>
      </c>
      <c r="O33" s="37">
        <f>SUM('1:31'!O33)</f>
        <v>0</v>
      </c>
      <c r="P33" s="37">
        <f>SUM('1:31'!P33)</f>
        <v>0</v>
      </c>
      <c r="Q33" s="37">
        <f>SUM('1:31'!Q33)</f>
        <v>0</v>
      </c>
      <c r="R33" s="37">
        <f>SUM('1:31'!R33)</f>
        <v>0</v>
      </c>
      <c r="S33" s="37">
        <f>SUM('1:31'!S33)</f>
        <v>0</v>
      </c>
      <c r="T33" s="37">
        <f>SUM('1:31'!T33)</f>
        <v>0</v>
      </c>
      <c r="U33" s="37">
        <f>SUM('1:31'!U33)</f>
        <v>0</v>
      </c>
      <c r="V33" s="37">
        <f>SUM('1:31'!V33)</f>
        <v>0</v>
      </c>
      <c r="W33" s="37">
        <f>SUM('1:31'!W33)</f>
        <v>0</v>
      </c>
      <c r="X33" s="37">
        <f>SUM('1:31'!X33)</f>
        <v>0</v>
      </c>
      <c r="Y33" s="37">
        <f>SUM('1:31'!Y33)</f>
        <v>0</v>
      </c>
      <c r="Z33" s="37">
        <f>SUM('1:31'!Z33)</f>
        <v>0</v>
      </c>
      <c r="AA33" s="37">
        <f>SUM('1:31'!AA33)</f>
        <v>0</v>
      </c>
      <c r="AB33" s="37">
        <f>SUM('1:31'!AB33)</f>
        <v>0</v>
      </c>
      <c r="AC33" s="37">
        <f>SUM('1:31'!AC33)</f>
        <v>0</v>
      </c>
      <c r="AD33" s="37">
        <f>SUM('1:31'!AD33)</f>
        <v>0</v>
      </c>
      <c r="AE33" s="37">
        <f>SUM('1:31'!AE33)</f>
        <v>0</v>
      </c>
      <c r="AF33" s="37">
        <f>SUM('1:31'!AF33)</f>
        <v>0</v>
      </c>
      <c r="AG33" s="37">
        <f>SUM('1:31'!AG33)</f>
        <v>0</v>
      </c>
      <c r="AH33" s="37">
        <f>SUM('1:31'!AH33)</f>
        <v>0</v>
      </c>
      <c r="AI33" s="37">
        <f>SUM('1:31'!AI33)</f>
        <v>0</v>
      </c>
      <c r="AJ33" s="37">
        <f>SUM('1:31'!AJ33)</f>
        <v>0</v>
      </c>
      <c r="AK33" s="37">
        <f>SUM('1:31'!AK33)</f>
        <v>0</v>
      </c>
      <c r="AL33" s="37">
        <f>SUM('1:31'!AL33)</f>
        <v>0</v>
      </c>
      <c r="AM33" s="37">
        <f>SUM('1:31'!AM33)</f>
        <v>0</v>
      </c>
      <c r="AN33" s="37">
        <f>SUM('1:31'!AN33)</f>
        <v>0</v>
      </c>
      <c r="AO33" s="37">
        <f>SUM('1:31'!AO33)</f>
        <v>0</v>
      </c>
      <c r="AP33" s="37">
        <f>SUM('1:31'!AP33)</f>
        <v>0</v>
      </c>
      <c r="AQ33" s="37">
        <f>SUM('1:31'!AQ33)</f>
        <v>0</v>
      </c>
      <c r="AR33" s="37">
        <f>SUM('1:31'!AR33)</f>
        <v>0</v>
      </c>
    </row>
    <row r="34" spans="1:44" ht="25.5" customHeight="1" x14ac:dyDescent="0.25">
      <c r="A34" s="10"/>
      <c r="B34" s="10"/>
      <c r="C34" s="11"/>
      <c r="D34" s="11"/>
      <c r="E34" s="11">
        <f>SUM('1:31'!E34)</f>
        <v>0</v>
      </c>
      <c r="F34" s="11"/>
      <c r="G34" s="37">
        <f t="shared" si="0"/>
        <v>0</v>
      </c>
      <c r="H34" s="37">
        <f>SUM('1:31'!H34)</f>
        <v>0</v>
      </c>
      <c r="I34" s="37">
        <f>SUM('1:31'!I34)</f>
        <v>0</v>
      </c>
      <c r="J34" s="37">
        <f>SUM('1:31'!J34)</f>
        <v>0</v>
      </c>
      <c r="K34" s="37">
        <f>SUM('1:31'!K34)</f>
        <v>0</v>
      </c>
      <c r="L34" s="37">
        <f>SUM('1:31'!L34)</f>
        <v>0</v>
      </c>
      <c r="M34" s="37">
        <f>SUM('1:31'!M34)</f>
        <v>0</v>
      </c>
      <c r="N34" s="37">
        <f>SUM('1:31'!N34)</f>
        <v>0</v>
      </c>
      <c r="O34" s="37">
        <f>SUM('1:31'!O34)</f>
        <v>0</v>
      </c>
      <c r="P34" s="37">
        <f>SUM('1:31'!P34)</f>
        <v>0</v>
      </c>
      <c r="Q34" s="37">
        <f>SUM('1:31'!Q34)</f>
        <v>0</v>
      </c>
      <c r="R34" s="37">
        <f>SUM('1:31'!R34)</f>
        <v>0</v>
      </c>
      <c r="S34" s="37">
        <f>SUM('1:31'!S34)</f>
        <v>0</v>
      </c>
      <c r="T34" s="37">
        <f>SUM('1:31'!T34)</f>
        <v>0</v>
      </c>
      <c r="U34" s="37">
        <f>SUM('1:31'!U34)</f>
        <v>0</v>
      </c>
      <c r="V34" s="37">
        <f>SUM('1:31'!V34)</f>
        <v>0</v>
      </c>
      <c r="W34" s="37">
        <f>SUM('1:31'!W34)</f>
        <v>0</v>
      </c>
      <c r="X34" s="37">
        <f>SUM('1:31'!X34)</f>
        <v>0</v>
      </c>
      <c r="Y34" s="37">
        <f>SUM('1:31'!Y34)</f>
        <v>0</v>
      </c>
      <c r="Z34" s="37">
        <f>SUM('1:31'!Z34)</f>
        <v>0</v>
      </c>
      <c r="AA34" s="37">
        <f>SUM('1:31'!AA34)</f>
        <v>0</v>
      </c>
      <c r="AB34" s="37">
        <f>SUM('1:31'!AB34)</f>
        <v>0</v>
      </c>
      <c r="AC34" s="37">
        <f>SUM('1:31'!AC34)</f>
        <v>0</v>
      </c>
      <c r="AD34" s="37">
        <f>SUM('1:31'!AD34)</f>
        <v>0</v>
      </c>
      <c r="AE34" s="37">
        <f>SUM('1:31'!AE34)</f>
        <v>0</v>
      </c>
      <c r="AF34" s="37">
        <f>SUM('1:31'!AF34)</f>
        <v>0</v>
      </c>
      <c r="AG34" s="37">
        <f>SUM('1:31'!AG34)</f>
        <v>0</v>
      </c>
      <c r="AH34" s="37">
        <f>SUM('1:31'!AH34)</f>
        <v>0</v>
      </c>
      <c r="AI34" s="37">
        <f>SUM('1:31'!AI34)</f>
        <v>0</v>
      </c>
      <c r="AJ34" s="37">
        <f>SUM('1:31'!AJ34)</f>
        <v>0</v>
      </c>
      <c r="AK34" s="37">
        <f>SUM('1:31'!AK34)</f>
        <v>0</v>
      </c>
      <c r="AL34" s="37">
        <f>SUM('1:31'!AL34)</f>
        <v>0</v>
      </c>
      <c r="AM34" s="37">
        <f>SUM('1:31'!AM34)</f>
        <v>0</v>
      </c>
      <c r="AN34" s="37">
        <f>SUM('1:31'!AN34)</f>
        <v>0</v>
      </c>
      <c r="AO34" s="37">
        <f>SUM('1:31'!AO34)</f>
        <v>0</v>
      </c>
      <c r="AP34" s="37">
        <f>SUM('1:31'!AP34)</f>
        <v>0</v>
      </c>
      <c r="AQ34" s="37">
        <f>SUM('1:31'!AQ34)</f>
        <v>0</v>
      </c>
      <c r="AR34" s="37">
        <f>SUM('1:31'!AR34)</f>
        <v>0</v>
      </c>
    </row>
    <row r="35" spans="1:44" ht="25.5" customHeight="1" x14ac:dyDescent="0.25">
      <c r="A35" s="10"/>
      <c r="B35" s="10"/>
      <c r="C35" s="11"/>
      <c r="D35" s="11"/>
      <c r="E35" s="11">
        <f>SUM('1:30'!E35)</f>
        <v>0</v>
      </c>
      <c r="F35" s="11"/>
      <c r="G35" s="37">
        <f t="shared" si="0"/>
        <v>0</v>
      </c>
      <c r="H35" s="37">
        <f>SUM('1:31'!H35)</f>
        <v>0</v>
      </c>
      <c r="I35" s="37">
        <f>SUM('1:31'!I35)</f>
        <v>0</v>
      </c>
      <c r="J35" s="37">
        <f>SUM('1:31'!J35)</f>
        <v>0</v>
      </c>
      <c r="K35" s="37">
        <f>SUM('1:31'!K35)</f>
        <v>0</v>
      </c>
      <c r="L35" s="37">
        <f>SUM('1:31'!L35)</f>
        <v>0</v>
      </c>
      <c r="M35" s="37">
        <f>SUM('1:31'!M35)</f>
        <v>0</v>
      </c>
      <c r="N35" s="37">
        <f>SUM('1:31'!N35)</f>
        <v>0</v>
      </c>
      <c r="O35" s="37">
        <f>SUM('1:31'!O35)</f>
        <v>0</v>
      </c>
      <c r="P35" s="37">
        <f>SUM('1:31'!P35)</f>
        <v>0</v>
      </c>
      <c r="Q35" s="37">
        <f>SUM('1:31'!Q35)</f>
        <v>0</v>
      </c>
      <c r="R35" s="37">
        <f>SUM('1:31'!R35)</f>
        <v>0</v>
      </c>
      <c r="S35" s="37">
        <f>SUM('1:31'!S35)</f>
        <v>0</v>
      </c>
      <c r="T35" s="37">
        <f>SUM('1:31'!T35)</f>
        <v>0</v>
      </c>
      <c r="U35" s="37">
        <f>SUM('1:31'!U35)</f>
        <v>0</v>
      </c>
      <c r="V35" s="37">
        <f>SUM('1:31'!V35)</f>
        <v>0</v>
      </c>
      <c r="W35" s="37">
        <f>SUM('1:31'!W35)</f>
        <v>0</v>
      </c>
      <c r="X35" s="37">
        <f>SUM('1:31'!X35)</f>
        <v>0</v>
      </c>
      <c r="Y35" s="37">
        <f>SUM('1:31'!Y35)</f>
        <v>0</v>
      </c>
      <c r="Z35" s="37">
        <f>SUM('1:31'!Z35)</f>
        <v>0</v>
      </c>
      <c r="AA35" s="37">
        <f>SUM('1:31'!AA35)</f>
        <v>0</v>
      </c>
      <c r="AB35" s="37">
        <f>SUM('1:31'!AB35)</f>
        <v>0</v>
      </c>
      <c r="AC35" s="37">
        <f>SUM('1:31'!AC35)</f>
        <v>0</v>
      </c>
      <c r="AD35" s="37">
        <f>SUM('1:31'!AD35)</f>
        <v>0</v>
      </c>
      <c r="AE35" s="37">
        <f>SUM('1:31'!AE35)</f>
        <v>0</v>
      </c>
      <c r="AF35" s="37">
        <f>SUM('1:31'!AF35)</f>
        <v>0</v>
      </c>
      <c r="AG35" s="37">
        <f>SUM('1:31'!AG35)</f>
        <v>0</v>
      </c>
      <c r="AH35" s="37">
        <f>SUM('1:31'!AH35)</f>
        <v>0</v>
      </c>
      <c r="AI35" s="37">
        <f>SUM('1:31'!AI35)</f>
        <v>0</v>
      </c>
      <c r="AJ35" s="37">
        <f>SUM('1:31'!AJ35)</f>
        <v>0</v>
      </c>
      <c r="AK35" s="37">
        <f>SUM('1:31'!AK35)</f>
        <v>0</v>
      </c>
      <c r="AL35" s="37">
        <f>SUM('1:31'!AL35)</f>
        <v>0</v>
      </c>
      <c r="AM35" s="37">
        <f>SUM('1:31'!AM35)</f>
        <v>0</v>
      </c>
      <c r="AN35" s="37">
        <f>SUM('1:31'!AN35)</f>
        <v>0</v>
      </c>
      <c r="AO35" s="37">
        <f>SUM('1:31'!AO35)</f>
        <v>0</v>
      </c>
      <c r="AP35" s="37">
        <f>SUM('1:31'!AP35)</f>
        <v>0</v>
      </c>
      <c r="AQ35" s="37">
        <f>SUM('1:31'!AQ35)</f>
        <v>0</v>
      </c>
      <c r="AR35" s="37">
        <f>SUM('1:31'!AR35)</f>
        <v>0</v>
      </c>
    </row>
    <row r="36" spans="1:44" ht="25.5" customHeight="1" x14ac:dyDescent="0.25">
      <c r="A36" s="10"/>
      <c r="B36" s="10"/>
      <c r="C36" s="11"/>
      <c r="D36" s="11"/>
      <c r="E36" s="11">
        <f>SUM('1:30'!E36)</f>
        <v>0</v>
      </c>
      <c r="F36" s="11"/>
      <c r="G36" s="37">
        <f t="shared" si="0"/>
        <v>0</v>
      </c>
      <c r="H36" s="37">
        <f>SUM('1:31'!H36)</f>
        <v>0</v>
      </c>
      <c r="I36" s="37">
        <f>SUM('1:31'!I36)</f>
        <v>0</v>
      </c>
      <c r="J36" s="37">
        <f>SUM('1:31'!J36)</f>
        <v>0</v>
      </c>
      <c r="K36" s="37">
        <f>SUM('1:31'!K36)</f>
        <v>0</v>
      </c>
      <c r="L36" s="37">
        <f>SUM('1:31'!L36)</f>
        <v>0</v>
      </c>
      <c r="M36" s="37">
        <f>SUM('1:31'!M36)</f>
        <v>0</v>
      </c>
      <c r="N36" s="37">
        <f>SUM('1:31'!N36)</f>
        <v>0</v>
      </c>
      <c r="O36" s="37">
        <f>SUM('1:31'!O36)</f>
        <v>0</v>
      </c>
      <c r="P36" s="37">
        <f>SUM('1:31'!P36)</f>
        <v>0</v>
      </c>
      <c r="Q36" s="37">
        <f>SUM('1:31'!Q36)</f>
        <v>0</v>
      </c>
      <c r="R36" s="37">
        <f>SUM('1:31'!R36)</f>
        <v>0</v>
      </c>
      <c r="S36" s="37">
        <f>SUM('1:31'!S36)</f>
        <v>0</v>
      </c>
      <c r="T36" s="37">
        <f>SUM('1:31'!T36)</f>
        <v>0</v>
      </c>
      <c r="U36" s="37">
        <f>SUM('1:31'!U36)</f>
        <v>0</v>
      </c>
      <c r="V36" s="37">
        <f>SUM('1:31'!V36)</f>
        <v>0</v>
      </c>
      <c r="W36" s="37">
        <f>SUM('1:31'!W36)</f>
        <v>0</v>
      </c>
      <c r="X36" s="37">
        <f>SUM('1:31'!X36)</f>
        <v>0</v>
      </c>
      <c r="Y36" s="37">
        <f>SUM('1:31'!Y36)</f>
        <v>0</v>
      </c>
      <c r="Z36" s="37">
        <f>SUM('1:31'!Z36)</f>
        <v>0</v>
      </c>
      <c r="AA36" s="37">
        <f>SUM('1:31'!AA36)</f>
        <v>0</v>
      </c>
      <c r="AB36" s="37">
        <f>SUM('1:31'!AB36)</f>
        <v>0</v>
      </c>
      <c r="AC36" s="37">
        <f>SUM('1:31'!AC36)</f>
        <v>0</v>
      </c>
      <c r="AD36" s="37">
        <f>SUM('1:31'!AD36)</f>
        <v>0</v>
      </c>
      <c r="AE36" s="37">
        <f>SUM('1:31'!AE36)</f>
        <v>0</v>
      </c>
      <c r="AF36" s="37">
        <f>SUM('1:31'!AF36)</f>
        <v>0</v>
      </c>
      <c r="AG36" s="37">
        <f>SUM('1:31'!AG36)</f>
        <v>0</v>
      </c>
      <c r="AH36" s="37">
        <f>SUM('1:31'!AH36)</f>
        <v>0</v>
      </c>
      <c r="AI36" s="37">
        <f>SUM('1:31'!AI36)</f>
        <v>0</v>
      </c>
      <c r="AJ36" s="37">
        <f>SUM('1:31'!AJ36)</f>
        <v>0</v>
      </c>
      <c r="AK36" s="37">
        <f>SUM('1:31'!AK36)</f>
        <v>0</v>
      </c>
      <c r="AL36" s="37">
        <f>SUM('1:31'!AL36)</f>
        <v>0</v>
      </c>
      <c r="AM36" s="37">
        <f>SUM('1:31'!AM36)</f>
        <v>0</v>
      </c>
      <c r="AN36" s="37">
        <f>SUM('1:31'!AN36)</f>
        <v>0</v>
      </c>
      <c r="AO36" s="37">
        <f>SUM('1:31'!AO36)</f>
        <v>0</v>
      </c>
      <c r="AP36" s="37">
        <f>SUM('1:31'!AP36)</f>
        <v>0</v>
      </c>
      <c r="AQ36" s="37">
        <f>SUM('1:31'!AQ36)</f>
        <v>0</v>
      </c>
      <c r="AR36" s="37">
        <f>SUM('1:31'!AR36)</f>
        <v>0</v>
      </c>
    </row>
    <row r="37" spans="1:44" ht="25.5" customHeight="1" thickBot="1" x14ac:dyDescent="0.3">
      <c r="A37" s="86"/>
      <c r="B37" s="86"/>
      <c r="C37" s="54"/>
      <c r="D37" s="54"/>
      <c r="E37" s="54">
        <f>SUM(E4:E36)</f>
        <v>741859</v>
      </c>
      <c r="F37" s="87"/>
      <c r="G37" s="37">
        <f t="shared" si="0"/>
        <v>730454</v>
      </c>
      <c r="H37" s="88">
        <f>SUM(H4:H36)</f>
        <v>0</v>
      </c>
      <c r="I37" s="88">
        <f>SUM(I4:I36)</f>
        <v>133677</v>
      </c>
      <c r="J37" s="88">
        <f>SUM(J4:J36)</f>
        <v>75900</v>
      </c>
      <c r="K37" s="88">
        <f t="shared" ref="K37:AE37" si="1">SUM(K4:K36)</f>
        <v>0</v>
      </c>
      <c r="L37" s="88">
        <f t="shared" si="1"/>
        <v>4901</v>
      </c>
      <c r="M37" s="88">
        <f t="shared" si="1"/>
        <v>157050</v>
      </c>
      <c r="N37" s="88">
        <f t="shared" si="1"/>
        <v>168677</v>
      </c>
      <c r="O37" s="88">
        <f t="shared" si="1"/>
        <v>3397</v>
      </c>
      <c r="P37" s="88">
        <f t="shared" si="1"/>
        <v>3750</v>
      </c>
      <c r="Q37" s="88">
        <f t="shared" si="1"/>
        <v>14100</v>
      </c>
      <c r="R37" s="88">
        <f t="shared" si="1"/>
        <v>0</v>
      </c>
      <c r="S37" s="88">
        <f t="shared" si="1"/>
        <v>0</v>
      </c>
      <c r="T37" s="88">
        <f t="shared" si="1"/>
        <v>2272</v>
      </c>
      <c r="U37" s="88">
        <f t="shared" si="1"/>
        <v>18511</v>
      </c>
      <c r="V37" s="88">
        <f>SUM(V4:V36)</f>
        <v>7610</v>
      </c>
      <c r="W37" s="88">
        <f t="shared" si="1"/>
        <v>10200</v>
      </c>
      <c r="X37" s="88">
        <f t="shared" si="1"/>
        <v>1000</v>
      </c>
      <c r="Y37" s="88">
        <f t="shared" si="1"/>
        <v>12410</v>
      </c>
      <c r="Z37" s="88">
        <f t="shared" si="1"/>
        <v>1000</v>
      </c>
      <c r="AA37" s="88">
        <f t="shared" si="1"/>
        <v>0</v>
      </c>
      <c r="AB37" s="88">
        <f t="shared" si="1"/>
        <v>5920</v>
      </c>
      <c r="AC37" s="88">
        <f t="shared" si="1"/>
        <v>5477</v>
      </c>
      <c r="AD37" s="88">
        <f t="shared" si="1"/>
        <v>7735</v>
      </c>
      <c r="AE37" s="88">
        <f t="shared" si="1"/>
        <v>2950</v>
      </c>
      <c r="AF37" s="88">
        <f t="shared" ref="AF37:AH37" si="2">SUM(AF4:AF36)</f>
        <v>1000</v>
      </c>
      <c r="AG37" s="88">
        <f t="shared" si="2"/>
        <v>33195</v>
      </c>
      <c r="AH37" s="88">
        <f t="shared" si="2"/>
        <v>0</v>
      </c>
      <c r="AI37" s="88">
        <f t="shared" ref="AI37:AP37" si="3">SUM(AI4:AI36)</f>
        <v>0</v>
      </c>
      <c r="AJ37" s="88">
        <f t="shared" si="3"/>
        <v>0</v>
      </c>
      <c r="AK37" s="88">
        <f t="shared" si="3"/>
        <v>10630</v>
      </c>
      <c r="AL37" s="88">
        <f t="shared" si="3"/>
        <v>2570</v>
      </c>
      <c r="AM37" s="88">
        <f t="shared" si="3"/>
        <v>0</v>
      </c>
      <c r="AN37" s="88">
        <f t="shared" si="3"/>
        <v>12200</v>
      </c>
      <c r="AO37" s="88">
        <f t="shared" si="3"/>
        <v>5152</v>
      </c>
      <c r="AP37" s="88">
        <f t="shared" si="3"/>
        <v>0</v>
      </c>
      <c r="AQ37" s="88">
        <f t="shared" ref="AQ37:AR37" si="4">SUM(AQ4:AQ36)</f>
        <v>4170</v>
      </c>
      <c r="AR37" s="88">
        <f t="shared" si="4"/>
        <v>25000</v>
      </c>
    </row>
    <row r="38" spans="1:44" ht="25.5" customHeight="1" thickBot="1" x14ac:dyDescent="0.4">
      <c r="A38" s="93"/>
      <c r="B38" s="94"/>
      <c r="C38" s="95"/>
      <c r="D38" s="95"/>
      <c r="E38" s="95"/>
      <c r="F38" s="96"/>
      <c r="G38" s="97">
        <f>SUM(G4:G37)</f>
        <v>1460908</v>
      </c>
      <c r="H38" s="97"/>
      <c r="I38" s="97"/>
      <c r="J38" s="97"/>
      <c r="K38" s="98"/>
      <c r="L38" s="97"/>
      <c r="M38" s="97"/>
      <c r="N38" s="97"/>
      <c r="O38" s="97"/>
      <c r="P38" s="97"/>
      <c r="Q38" s="97"/>
      <c r="R38" s="97"/>
      <c r="S38" s="97"/>
      <c r="T38" s="97"/>
      <c r="U38" s="97" t="s">
        <v>6</v>
      </c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7"/>
      <c r="AJ38" s="97"/>
      <c r="AK38" s="97"/>
      <c r="AL38" s="97"/>
      <c r="AM38" s="97"/>
      <c r="AN38" s="97"/>
      <c r="AO38" s="97"/>
      <c r="AP38" s="97"/>
      <c r="AQ38" s="99"/>
      <c r="AR38" s="99"/>
    </row>
    <row r="39" spans="1:44" ht="25.5" customHeight="1" thickBot="1" x14ac:dyDescent="0.4">
      <c r="A39" s="109"/>
      <c r="B39" s="110"/>
      <c r="C39" s="111"/>
      <c r="D39" s="112"/>
      <c r="E39" s="113"/>
      <c r="F39" s="114"/>
      <c r="G39" s="115"/>
      <c r="H39" s="115"/>
      <c r="I39" s="115"/>
      <c r="J39" s="115"/>
      <c r="K39" s="116"/>
      <c r="L39" s="115"/>
      <c r="M39" s="115"/>
      <c r="N39" s="115"/>
      <c r="O39" s="115"/>
      <c r="P39" s="115"/>
      <c r="Q39" s="115"/>
      <c r="R39" s="115"/>
      <c r="S39" s="115"/>
      <c r="T39" s="115"/>
      <c r="U39" s="115"/>
      <c r="V39" s="115"/>
      <c r="W39" s="115"/>
      <c r="X39" s="115"/>
      <c r="Y39" s="115"/>
      <c r="Z39" s="115"/>
      <c r="AA39" s="115"/>
      <c r="AB39" s="115"/>
      <c r="AC39" s="115"/>
      <c r="AD39" s="115"/>
      <c r="AE39" s="115"/>
      <c r="AF39" s="117"/>
      <c r="AG39" s="118"/>
      <c r="AH39" s="119"/>
      <c r="AI39" s="115"/>
      <c r="AJ39" s="115"/>
      <c r="AK39" s="115"/>
      <c r="AL39" s="115"/>
      <c r="AM39" s="115"/>
      <c r="AN39" s="115"/>
      <c r="AO39" s="115"/>
      <c r="AP39" s="115"/>
      <c r="AQ39" s="115"/>
      <c r="AR39" s="115"/>
    </row>
    <row r="40" spans="1:44" ht="40.5" customHeight="1" thickBot="1" x14ac:dyDescent="0.3">
      <c r="A40" s="60" t="s">
        <v>3</v>
      </c>
      <c r="B40" s="61"/>
      <c r="C40" s="62">
        <f>E37</f>
        <v>741859</v>
      </c>
      <c r="D40" s="63"/>
      <c r="E40" s="4"/>
      <c r="I40" s="4"/>
      <c r="J40">
        <v>29500</v>
      </c>
      <c r="AF40" s="164" t="s">
        <v>67</v>
      </c>
      <c r="AG40" s="165"/>
      <c r="AH40" s="166"/>
    </row>
    <row r="41" spans="1:44" ht="33" customHeight="1" thickBot="1" x14ac:dyDescent="0.3">
      <c r="A41" s="29" t="s">
        <v>4</v>
      </c>
      <c r="B41" s="44"/>
      <c r="C41" s="48">
        <f>G37</f>
        <v>730454</v>
      </c>
      <c r="D41" s="45"/>
      <c r="AF41" s="122">
        <v>45209</v>
      </c>
      <c r="AG41" s="123" t="s">
        <v>68</v>
      </c>
      <c r="AH41" s="124">
        <v>15000</v>
      </c>
    </row>
    <row r="42" spans="1:44" ht="30.75" customHeight="1" thickBot="1" x14ac:dyDescent="0.3">
      <c r="A42" s="42" t="s">
        <v>5</v>
      </c>
      <c r="B42" s="46"/>
      <c r="C42" s="43">
        <f>+C40-C41</f>
        <v>11405</v>
      </c>
      <c r="D42" s="47"/>
      <c r="L42" s="13"/>
      <c r="N42" s="3"/>
      <c r="O42" s="3"/>
      <c r="P42" s="3"/>
      <c r="Q42" s="3"/>
      <c r="R42" s="3"/>
      <c r="AF42" s="126" t="s">
        <v>475</v>
      </c>
      <c r="AG42" s="133" t="s">
        <v>476</v>
      </c>
      <c r="AH42" s="107"/>
    </row>
    <row r="43" spans="1:44" ht="37.5" customHeight="1" thickBot="1" x14ac:dyDescent="0.3">
      <c r="H43" s="2"/>
      <c r="I43" s="2"/>
      <c r="J43" s="2"/>
      <c r="K43" s="2"/>
      <c r="L43" s="2"/>
      <c r="M43" s="2"/>
      <c r="N43" s="2"/>
      <c r="O43" s="2"/>
      <c r="P43" s="2"/>
      <c r="Q43" s="3"/>
      <c r="R43" s="3"/>
      <c r="S43" s="5"/>
      <c r="T43" s="5"/>
      <c r="U43" s="5"/>
      <c r="V43" s="2"/>
      <c r="AB43" s="131"/>
      <c r="AF43" s="125" t="s">
        <v>69</v>
      </c>
      <c r="AG43" s="125" t="s">
        <v>62</v>
      </c>
      <c r="AH43" s="121">
        <v>100000</v>
      </c>
    </row>
    <row r="44" spans="1:44" ht="46.5" customHeight="1" thickBot="1" x14ac:dyDescent="0.3">
      <c r="C44" s="106"/>
      <c r="Q44" s="3"/>
      <c r="R44" s="3"/>
      <c r="S44" s="5"/>
      <c r="T44" s="5"/>
      <c r="U44" s="5"/>
      <c r="AF44" s="160" t="s">
        <v>480</v>
      </c>
      <c r="AG44" s="161"/>
      <c r="AH44" s="107">
        <f>SUM(AH41:AH43)</f>
        <v>115000</v>
      </c>
    </row>
    <row r="45" spans="1:44" ht="46.5" customHeight="1" thickBot="1" x14ac:dyDescent="0.3">
      <c r="Q45" s="3"/>
      <c r="R45" s="3"/>
      <c r="S45" s="5"/>
      <c r="T45" s="5"/>
      <c r="U45" s="5"/>
      <c r="AF45" s="126">
        <v>44968</v>
      </c>
      <c r="AG45" s="107" t="s">
        <v>62</v>
      </c>
      <c r="AH45" s="107">
        <v>30000</v>
      </c>
    </row>
    <row r="46" spans="1:44" ht="51.75" customHeight="1" thickBot="1" x14ac:dyDescent="0.35">
      <c r="Q46" s="3"/>
      <c r="R46" s="3"/>
      <c r="S46" s="5"/>
      <c r="T46" s="5"/>
      <c r="U46" s="5"/>
      <c r="AC46" s="38"/>
      <c r="AF46" s="125" t="s">
        <v>81</v>
      </c>
      <c r="AG46" s="108" t="s">
        <v>477</v>
      </c>
      <c r="AH46" s="108"/>
    </row>
    <row r="47" spans="1:44" ht="46.5" customHeight="1" thickBot="1" x14ac:dyDescent="0.3">
      <c r="Q47" s="4"/>
      <c r="R47" s="3"/>
      <c r="S47" s="5"/>
      <c r="T47" s="5"/>
      <c r="U47" s="5"/>
      <c r="AF47" s="120" t="s">
        <v>87</v>
      </c>
      <c r="AG47" s="127" t="s">
        <v>478</v>
      </c>
      <c r="AH47" s="127"/>
    </row>
    <row r="48" spans="1:44" ht="54" customHeight="1" thickBot="1" x14ac:dyDescent="0.3">
      <c r="Q48" s="4"/>
      <c r="R48" s="4"/>
      <c r="S48" s="6"/>
      <c r="T48" s="6"/>
      <c r="U48" s="6"/>
      <c r="AF48" s="160" t="s">
        <v>474</v>
      </c>
      <c r="AG48" s="161"/>
      <c r="AH48" s="107">
        <f>SUM(AH45:AH47)</f>
        <v>30000</v>
      </c>
    </row>
    <row r="49" spans="1:44" ht="36.75" customHeight="1" thickBot="1" x14ac:dyDescent="0.3">
      <c r="Q49" s="4"/>
      <c r="R49" s="4"/>
      <c r="S49" s="4"/>
      <c r="T49" s="4"/>
      <c r="U49" s="4"/>
      <c r="AF49" s="126">
        <v>45089</v>
      </c>
      <c r="AG49" s="108" t="s">
        <v>62</v>
      </c>
      <c r="AH49" s="127">
        <v>8195</v>
      </c>
    </row>
    <row r="50" spans="1:44" ht="45" customHeight="1" thickBot="1" x14ac:dyDescent="0.3">
      <c r="Q50" s="4"/>
      <c r="AF50" s="130">
        <v>45089</v>
      </c>
      <c r="AG50" s="127" t="s">
        <v>479</v>
      </c>
      <c r="AH50" s="127"/>
    </row>
    <row r="51" spans="1:44" ht="37.5" customHeight="1" thickBot="1" x14ac:dyDescent="0.3">
      <c r="Z51" s="132"/>
      <c r="AF51" s="130" t="s">
        <v>470</v>
      </c>
      <c r="AG51" s="127" t="s">
        <v>62</v>
      </c>
      <c r="AH51" s="127">
        <v>15000</v>
      </c>
    </row>
    <row r="52" spans="1:44" ht="36.75" customHeight="1" thickBot="1" x14ac:dyDescent="0.3">
      <c r="AF52" s="130" t="s">
        <v>471</v>
      </c>
      <c r="AG52" s="127" t="s">
        <v>62</v>
      </c>
      <c r="AH52" s="127">
        <v>10000</v>
      </c>
    </row>
    <row r="53" spans="1:44" ht="36.75" customHeight="1" thickBot="1" x14ac:dyDescent="0.3">
      <c r="N53" s="4"/>
      <c r="O53" s="4"/>
      <c r="P53" s="4"/>
      <c r="AF53" s="160" t="s">
        <v>472</v>
      </c>
      <c r="AG53" s="161"/>
      <c r="AH53" s="128">
        <f>SUM(AH49:AH52)</f>
        <v>33195</v>
      </c>
    </row>
    <row r="54" spans="1:44" ht="53.25" customHeight="1" thickBot="1" x14ac:dyDescent="0.3">
      <c r="W54" s="2"/>
      <c r="X54" s="2"/>
      <c r="Y54" s="2"/>
      <c r="Z54" s="2"/>
      <c r="AA54" s="2"/>
      <c r="AB54" s="2"/>
      <c r="AC54" s="2"/>
      <c r="AD54" s="2"/>
      <c r="AE54" s="2"/>
      <c r="AF54" s="162" t="s">
        <v>473</v>
      </c>
      <c r="AG54" s="163"/>
      <c r="AH54" s="129">
        <f>AH48+AH53+AH44</f>
        <v>178195</v>
      </c>
      <c r="AI54" s="2"/>
      <c r="AJ54" s="2"/>
      <c r="AK54" s="2"/>
      <c r="AL54" s="2"/>
      <c r="AM54" s="2"/>
      <c r="AN54" s="2"/>
      <c r="AO54" s="2"/>
      <c r="AP54" s="2"/>
      <c r="AQ54" s="2"/>
      <c r="AR54" s="2"/>
    </row>
    <row r="55" spans="1:44" s="2" customFormat="1" ht="66.75" customHeight="1" x14ac:dyDescent="0.2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</row>
    <row r="56" spans="1:44" ht="33.75" customHeight="1" x14ac:dyDescent="0.25"/>
    <row r="57" spans="1:44" ht="33.75" customHeight="1" x14ac:dyDescent="0.25">
      <c r="AF57" s="2"/>
      <c r="AG57" s="2"/>
      <c r="AH57" s="2"/>
    </row>
    <row r="58" spans="1:44" ht="33.75" customHeight="1" x14ac:dyDescent="0.25"/>
    <row r="59" spans="1:44" ht="33.75" customHeight="1" x14ac:dyDescent="0.25"/>
    <row r="60" spans="1:44" ht="33.75" customHeight="1" x14ac:dyDescent="0.25"/>
    <row r="61" spans="1:44" ht="33.75" customHeight="1" x14ac:dyDescent="0.25"/>
    <row r="62" spans="1:44" ht="33.75" customHeight="1" x14ac:dyDescent="0.25"/>
    <row r="63" spans="1:44" ht="33.75" customHeight="1" x14ac:dyDescent="0.25"/>
    <row r="64" spans="1:44" ht="33.75" customHeight="1" x14ac:dyDescent="0.25"/>
    <row r="65" ht="33.75" customHeight="1" x14ac:dyDescent="0.25"/>
    <row r="66" ht="33.75" customHeight="1" x14ac:dyDescent="0.25"/>
    <row r="67" ht="33.75" customHeight="1" x14ac:dyDescent="0.25"/>
    <row r="68" ht="33.75" customHeight="1" x14ac:dyDescent="0.25"/>
    <row r="69" ht="33.75" customHeight="1" x14ac:dyDescent="0.25"/>
    <row r="70" ht="33.75" customHeight="1" x14ac:dyDescent="0.25"/>
    <row r="71" ht="33.75" customHeight="1" x14ac:dyDescent="0.25"/>
    <row r="72" ht="33.75" customHeight="1" x14ac:dyDescent="0.25"/>
    <row r="73" ht="33.75" customHeight="1" x14ac:dyDescent="0.25"/>
    <row r="74" ht="33.75" customHeight="1" x14ac:dyDescent="0.25"/>
    <row r="75" ht="33.75" customHeight="1" x14ac:dyDescent="0.25"/>
    <row r="76" ht="33.75" customHeight="1" x14ac:dyDescent="0.25"/>
    <row r="77" ht="33.75" customHeight="1" x14ac:dyDescent="0.25"/>
    <row r="78" ht="33.75" customHeight="1" x14ac:dyDescent="0.25"/>
    <row r="79" ht="33.75" customHeight="1" x14ac:dyDescent="0.25"/>
    <row r="80" ht="33.75" customHeight="1" x14ac:dyDescent="0.25"/>
    <row r="81" ht="33.75" customHeight="1" x14ac:dyDescent="0.25"/>
    <row r="82" ht="33.75" customHeight="1" x14ac:dyDescent="0.25"/>
    <row r="83" ht="33.75" customHeight="1" x14ac:dyDescent="0.25"/>
    <row r="84" ht="33.75" customHeight="1" x14ac:dyDescent="0.25"/>
    <row r="85" ht="33.75" customHeight="1" x14ac:dyDescent="0.25"/>
    <row r="86" ht="33.75" customHeight="1" x14ac:dyDescent="0.25"/>
    <row r="87" ht="33.75" customHeight="1" x14ac:dyDescent="0.25"/>
    <row r="88" ht="21.75" customHeight="1" x14ac:dyDescent="0.25"/>
    <row r="89" ht="21.75" customHeight="1" x14ac:dyDescent="0.25"/>
    <row r="90" ht="21.75" customHeight="1" x14ac:dyDescent="0.25"/>
    <row r="91" ht="21.75" customHeight="1" x14ac:dyDescent="0.25"/>
    <row r="92" ht="21.75" customHeight="1" x14ac:dyDescent="0.25"/>
    <row r="93" ht="21.75" customHeight="1" x14ac:dyDescent="0.25"/>
    <row r="94" ht="21.75" customHeight="1" x14ac:dyDescent="0.25"/>
    <row r="95" ht="21.75" customHeight="1" x14ac:dyDescent="0.25"/>
    <row r="96" ht="21.75" customHeight="1" x14ac:dyDescent="0.25"/>
    <row r="97" ht="21.75" customHeight="1" x14ac:dyDescent="0.25"/>
  </sheetData>
  <mergeCells count="20">
    <mergeCell ref="F2:R2"/>
    <mergeCell ref="A2:E2"/>
    <mergeCell ref="AF53:AG53"/>
    <mergeCell ref="AF54:AG54"/>
    <mergeCell ref="AF48:AG48"/>
    <mergeCell ref="AF44:AG44"/>
    <mergeCell ref="AF40:AH40"/>
    <mergeCell ref="C13:C14"/>
    <mergeCell ref="C3:D3"/>
    <mergeCell ref="A8:A9"/>
    <mergeCell ref="A11:A12"/>
    <mergeCell ref="A13:A14"/>
    <mergeCell ref="B5:B7"/>
    <mergeCell ref="B8:B9"/>
    <mergeCell ref="B13:B14"/>
    <mergeCell ref="C5:C7"/>
    <mergeCell ref="C8:C9"/>
    <mergeCell ref="B11:B12"/>
    <mergeCell ref="C11:C12"/>
    <mergeCell ref="A5:A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2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R48"/>
  <sheetViews>
    <sheetView rightToLeft="1" topLeftCell="A2" zoomScale="70" zoomScaleNormal="70" workbookViewId="0">
      <selection activeCell="AM27" sqref="AM27"/>
    </sheetView>
  </sheetViews>
  <sheetFormatPr defaultColWidth="19" defaultRowHeight="15" x14ac:dyDescent="0.25"/>
  <cols>
    <col min="1" max="1" width="22.7109375" bestFit="1" customWidth="1"/>
    <col min="2" max="2" width="13" bestFit="1" customWidth="1"/>
    <col min="4" max="4" width="56.5703125" bestFit="1" customWidth="1"/>
    <col min="6" max="6" width="62.42578125" bestFit="1" customWidth="1"/>
    <col min="9" max="9" width="26" bestFit="1" customWidth="1"/>
    <col min="34" max="34" width="28.7109375" bestFit="1" customWidth="1"/>
  </cols>
  <sheetData>
    <row r="1" spans="1:44" ht="15.75" hidden="1" thickBot="1" x14ac:dyDescent="0.3"/>
    <row r="2" spans="1:44" ht="36.75" customHeight="1" thickBot="1" x14ac:dyDescent="0.35">
      <c r="A2" s="150" t="s">
        <v>82</v>
      </c>
      <c r="B2" s="151"/>
      <c r="C2" s="151"/>
      <c r="D2" s="151"/>
      <c r="E2" s="152"/>
      <c r="F2" s="134" t="s">
        <v>83</v>
      </c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4" s="21" customFormat="1" ht="63.75" thickBot="1" x14ac:dyDescent="0.4">
      <c r="A3" s="80" t="s">
        <v>34</v>
      </c>
      <c r="B3" s="81" t="s">
        <v>86</v>
      </c>
      <c r="C3" s="148" t="s">
        <v>37</v>
      </c>
      <c r="D3" s="149"/>
      <c r="E3" s="81" t="s">
        <v>0</v>
      </c>
      <c r="F3" s="81" t="s">
        <v>38</v>
      </c>
      <c r="G3" s="81" t="s">
        <v>2</v>
      </c>
      <c r="H3" s="81" t="s">
        <v>9</v>
      </c>
      <c r="I3" s="81" t="s">
        <v>56</v>
      </c>
      <c r="J3" s="81" t="s">
        <v>7</v>
      </c>
      <c r="K3" s="81" t="s">
        <v>14</v>
      </c>
      <c r="L3" s="81" t="s">
        <v>57</v>
      </c>
      <c r="M3" s="81" t="s">
        <v>29</v>
      </c>
      <c r="N3" s="81" t="s">
        <v>8</v>
      </c>
      <c r="O3" s="81" t="s">
        <v>10</v>
      </c>
      <c r="P3" s="81" t="s">
        <v>17</v>
      </c>
      <c r="Q3" s="81" t="s">
        <v>15</v>
      </c>
      <c r="R3" s="82" t="s">
        <v>19</v>
      </c>
      <c r="S3" s="82" t="s">
        <v>16</v>
      </c>
      <c r="T3" s="81" t="s">
        <v>20</v>
      </c>
      <c r="U3" s="81" t="s">
        <v>21</v>
      </c>
      <c r="V3" s="81" t="s">
        <v>22</v>
      </c>
      <c r="W3" s="81" t="s">
        <v>23</v>
      </c>
      <c r="X3" s="81" t="s">
        <v>24</v>
      </c>
      <c r="Y3" s="81" t="s">
        <v>30</v>
      </c>
      <c r="Z3" s="82" t="s">
        <v>35</v>
      </c>
      <c r="AA3" s="81" t="s">
        <v>36</v>
      </c>
      <c r="AB3" s="81" t="s">
        <v>45</v>
      </c>
      <c r="AC3" s="81" t="s">
        <v>46</v>
      </c>
      <c r="AD3" s="81" t="s">
        <v>123</v>
      </c>
      <c r="AE3" s="81" t="s">
        <v>72</v>
      </c>
      <c r="AF3" s="81" t="s">
        <v>77</v>
      </c>
      <c r="AG3" s="81" t="s">
        <v>78</v>
      </c>
      <c r="AH3" s="81" t="s">
        <v>79</v>
      </c>
      <c r="AI3" s="81" t="s">
        <v>48</v>
      </c>
      <c r="AJ3" s="81" t="s">
        <v>52</v>
      </c>
      <c r="AK3" s="81" t="s">
        <v>51</v>
      </c>
      <c r="AL3" s="81" t="s">
        <v>50</v>
      </c>
      <c r="AM3" s="81" t="s">
        <v>58</v>
      </c>
      <c r="AN3" s="81" t="s">
        <v>80</v>
      </c>
      <c r="AO3" s="81" t="s">
        <v>73</v>
      </c>
      <c r="AP3" s="81" t="s">
        <v>76</v>
      </c>
      <c r="AQ3" s="83" t="s">
        <v>269</v>
      </c>
      <c r="AR3" s="83" t="s">
        <v>378</v>
      </c>
    </row>
    <row r="4" spans="1:44" ht="25.5" customHeight="1" x14ac:dyDescent="0.25">
      <c r="A4" s="53"/>
      <c r="B4" s="53"/>
      <c r="C4" s="67"/>
      <c r="D4" s="51" t="s">
        <v>60</v>
      </c>
      <c r="E4" s="68">
        <f>'3'!C43</f>
        <v>19697</v>
      </c>
      <c r="F4" s="71" t="s">
        <v>117</v>
      </c>
      <c r="G4" s="68">
        <f>SUM(H4:AR4)</f>
        <v>7695</v>
      </c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>
        <v>7695</v>
      </c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</row>
    <row r="5" spans="1:44" ht="25.5" customHeight="1" x14ac:dyDescent="0.25">
      <c r="A5" s="8"/>
      <c r="B5" s="141">
        <f>E5+E6+E7</f>
        <v>5000</v>
      </c>
      <c r="C5" s="140" t="s">
        <v>13</v>
      </c>
      <c r="D5" s="14" t="s">
        <v>122</v>
      </c>
      <c r="E5" s="36">
        <v>5000</v>
      </c>
      <c r="F5" s="39" t="s">
        <v>118</v>
      </c>
      <c r="G5" s="68">
        <f t="shared" ref="G5:G37" si="0">SUM(H5:AR5)</f>
        <v>1600</v>
      </c>
      <c r="H5" s="36"/>
      <c r="I5" s="36"/>
      <c r="J5" s="36"/>
      <c r="K5" s="36"/>
      <c r="L5" s="36"/>
      <c r="M5" s="36"/>
      <c r="N5" s="36">
        <v>1600</v>
      </c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25.5" customHeight="1" x14ac:dyDescent="0.25">
      <c r="A6" s="8"/>
      <c r="B6" s="142"/>
      <c r="C6" s="140"/>
      <c r="D6" s="14" t="s">
        <v>26</v>
      </c>
      <c r="E6" s="36"/>
      <c r="F6" s="39" t="s">
        <v>119</v>
      </c>
      <c r="G6" s="68">
        <f t="shared" si="0"/>
        <v>450</v>
      </c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>
        <v>450</v>
      </c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</row>
    <row r="7" spans="1:44" ht="25.5" customHeight="1" x14ac:dyDescent="0.25">
      <c r="A7" s="8"/>
      <c r="B7" s="142"/>
      <c r="C7" s="140"/>
      <c r="D7" s="14" t="s">
        <v>59</v>
      </c>
      <c r="E7" s="36"/>
      <c r="F7" s="39" t="s">
        <v>120</v>
      </c>
      <c r="G7" s="68">
        <f t="shared" si="0"/>
        <v>1140</v>
      </c>
      <c r="H7" s="36"/>
      <c r="I7" s="36"/>
      <c r="J7" s="36"/>
      <c r="K7" s="36"/>
      <c r="L7" s="36"/>
      <c r="M7" s="36"/>
      <c r="N7" s="36">
        <v>1140</v>
      </c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</row>
    <row r="8" spans="1:44" ht="25.5" customHeight="1" x14ac:dyDescent="0.25">
      <c r="A8" s="8"/>
      <c r="B8" s="141">
        <f>E8+E9</f>
        <v>645</v>
      </c>
      <c r="C8" s="140" t="s">
        <v>11</v>
      </c>
      <c r="D8" s="14" t="s">
        <v>31</v>
      </c>
      <c r="E8" s="36">
        <v>645</v>
      </c>
      <c r="F8" s="18"/>
      <c r="G8" s="68">
        <f t="shared" si="0"/>
        <v>0</v>
      </c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</row>
    <row r="9" spans="1:44" ht="25.5" customHeight="1" x14ac:dyDescent="0.25">
      <c r="A9" s="8"/>
      <c r="B9" s="142"/>
      <c r="C9" s="140"/>
      <c r="D9" s="14" t="s">
        <v>32</v>
      </c>
      <c r="E9" s="36"/>
      <c r="F9" s="18"/>
      <c r="G9" s="68">
        <f t="shared" si="0"/>
        <v>0</v>
      </c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</row>
    <row r="10" spans="1:44" ht="25.5" customHeight="1" x14ac:dyDescent="0.25">
      <c r="A10" s="8"/>
      <c r="B10" s="8"/>
      <c r="C10" s="1"/>
      <c r="D10" s="14" t="s">
        <v>12</v>
      </c>
      <c r="E10" s="36"/>
      <c r="F10" s="18"/>
      <c r="G10" s="68">
        <f t="shared" si="0"/>
        <v>0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</row>
    <row r="11" spans="1:44" ht="25.5" customHeight="1" x14ac:dyDescent="0.25">
      <c r="A11" s="39"/>
      <c r="B11" s="141">
        <f>E11+E12</f>
        <v>0</v>
      </c>
      <c r="C11" s="140" t="s">
        <v>18</v>
      </c>
      <c r="D11" s="14" t="s">
        <v>27</v>
      </c>
      <c r="E11" s="36"/>
      <c r="F11" s="18"/>
      <c r="G11" s="68">
        <f t="shared" si="0"/>
        <v>0</v>
      </c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</row>
    <row r="12" spans="1:44" ht="25.5" customHeight="1" x14ac:dyDescent="0.25">
      <c r="A12" s="8"/>
      <c r="B12" s="142"/>
      <c r="C12" s="140"/>
      <c r="D12" s="14" t="s">
        <v>28</v>
      </c>
      <c r="E12" s="36"/>
      <c r="F12" s="18"/>
      <c r="G12" s="68">
        <f t="shared" si="0"/>
        <v>0</v>
      </c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</row>
    <row r="13" spans="1:44" ht="25.5" customHeight="1" x14ac:dyDescent="0.25">
      <c r="A13" s="8"/>
      <c r="B13" s="141">
        <f>E13+E14</f>
        <v>300</v>
      </c>
      <c r="C13" s="140" t="s">
        <v>42</v>
      </c>
      <c r="D13" s="14" t="s">
        <v>43</v>
      </c>
      <c r="E13" s="36">
        <v>300</v>
      </c>
      <c r="F13" s="18"/>
      <c r="G13" s="68">
        <f t="shared" si="0"/>
        <v>0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</row>
    <row r="14" spans="1:44" ht="25.5" customHeight="1" x14ac:dyDescent="0.25">
      <c r="A14" s="8"/>
      <c r="B14" s="142"/>
      <c r="C14" s="140"/>
      <c r="D14" s="14" t="s">
        <v>44</v>
      </c>
      <c r="E14" s="1"/>
      <c r="F14" s="15"/>
      <c r="G14" s="68">
        <f t="shared" si="0"/>
        <v>0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</row>
    <row r="15" spans="1:44" ht="25.5" customHeight="1" x14ac:dyDescent="0.25">
      <c r="A15" s="8"/>
      <c r="B15" s="8"/>
      <c r="C15" s="1"/>
      <c r="D15" s="14" t="s">
        <v>39</v>
      </c>
      <c r="E15" s="1"/>
      <c r="F15" s="15"/>
      <c r="G15" s="68">
        <f t="shared" si="0"/>
        <v>0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</row>
    <row r="16" spans="1:44" ht="21" x14ac:dyDescent="0.25">
      <c r="A16" s="8"/>
      <c r="B16" s="8"/>
      <c r="C16" s="1"/>
      <c r="D16" s="14" t="s">
        <v>191</v>
      </c>
      <c r="E16" s="1"/>
      <c r="F16" s="15"/>
      <c r="G16" s="68">
        <f t="shared" si="0"/>
        <v>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</row>
    <row r="17" spans="1:44" ht="25.5" customHeight="1" x14ac:dyDescent="0.25">
      <c r="A17" s="8"/>
      <c r="B17" s="8"/>
      <c r="C17" s="1"/>
      <c r="D17" s="14" t="s">
        <v>33</v>
      </c>
      <c r="E17" s="1"/>
      <c r="F17" s="15"/>
      <c r="G17" s="68">
        <f t="shared" si="0"/>
        <v>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</row>
    <row r="18" spans="1:44" ht="25.5" customHeight="1" x14ac:dyDescent="0.25">
      <c r="A18" s="8"/>
      <c r="B18" s="16"/>
      <c r="C18" s="1"/>
      <c r="D18" s="14" t="s">
        <v>47</v>
      </c>
      <c r="E18" s="1"/>
      <c r="F18" s="15"/>
      <c r="G18" s="68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</row>
    <row r="19" spans="1:44" ht="25.5" customHeight="1" x14ac:dyDescent="0.25">
      <c r="A19" s="8"/>
      <c r="B19" s="8"/>
      <c r="C19" s="1"/>
      <c r="D19" s="14" t="s">
        <v>40</v>
      </c>
      <c r="E19" s="1"/>
      <c r="F19" s="1"/>
      <c r="G19" s="68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</row>
    <row r="20" spans="1:44" ht="25.5" customHeight="1" x14ac:dyDescent="0.25">
      <c r="A20" s="8"/>
      <c r="B20" s="8"/>
      <c r="C20" s="1"/>
      <c r="D20" s="14" t="s">
        <v>41</v>
      </c>
      <c r="E20" s="1"/>
      <c r="F20" s="1"/>
      <c r="G20" s="68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</row>
    <row r="21" spans="1:44" ht="25.5" customHeight="1" x14ac:dyDescent="0.25">
      <c r="A21" s="8"/>
      <c r="B21" s="8"/>
      <c r="C21" s="1"/>
      <c r="D21" s="14" t="s">
        <v>65</v>
      </c>
      <c r="E21" s="1">
        <v>456</v>
      </c>
      <c r="F21" s="1"/>
      <c r="G21" s="68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</row>
    <row r="22" spans="1:44" ht="25.5" customHeight="1" x14ac:dyDescent="0.25">
      <c r="A22" s="8"/>
      <c r="B22" s="8"/>
      <c r="C22" s="1"/>
      <c r="D22" s="14" t="s">
        <v>61</v>
      </c>
      <c r="E22" s="1"/>
      <c r="F22" s="1"/>
      <c r="G22" s="68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</row>
    <row r="23" spans="1:44" ht="25.5" customHeight="1" x14ac:dyDescent="0.25">
      <c r="A23" s="8"/>
      <c r="B23" s="8"/>
      <c r="C23" s="1"/>
      <c r="D23" s="14" t="s">
        <v>66</v>
      </c>
      <c r="E23" s="1"/>
      <c r="F23" s="1"/>
      <c r="G23" s="68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</row>
    <row r="24" spans="1:44" ht="25.5" customHeight="1" x14ac:dyDescent="0.25">
      <c r="A24" s="8"/>
      <c r="B24" s="8"/>
      <c r="C24" s="1"/>
      <c r="D24" s="14" t="s">
        <v>90</v>
      </c>
      <c r="E24" s="1"/>
      <c r="F24" s="1"/>
      <c r="G24" s="68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</row>
    <row r="25" spans="1:44" ht="25.5" customHeight="1" x14ac:dyDescent="0.25">
      <c r="A25" s="8"/>
      <c r="B25" s="8"/>
      <c r="C25" s="1"/>
      <c r="D25" s="14" t="s">
        <v>196</v>
      </c>
      <c r="E25" s="1"/>
      <c r="F25" s="1"/>
      <c r="G25" s="68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</row>
    <row r="26" spans="1:44" ht="25.5" customHeight="1" x14ac:dyDescent="0.25">
      <c r="A26" s="8"/>
      <c r="B26" s="8"/>
      <c r="C26" s="1"/>
      <c r="D26" s="14" t="s">
        <v>301</v>
      </c>
      <c r="E26" s="1"/>
      <c r="F26" s="1"/>
      <c r="G26" s="68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</row>
    <row r="27" spans="1:44" ht="25.5" customHeight="1" x14ac:dyDescent="0.25">
      <c r="A27" s="8"/>
      <c r="B27" s="8"/>
      <c r="C27" s="1"/>
      <c r="D27" s="14" t="s">
        <v>375</v>
      </c>
      <c r="E27" s="1"/>
      <c r="F27" s="1"/>
      <c r="G27" s="68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</row>
    <row r="28" spans="1:44" ht="25.5" customHeight="1" x14ac:dyDescent="0.25">
      <c r="A28" s="8"/>
      <c r="B28" s="8"/>
      <c r="C28" s="1"/>
      <c r="D28" s="1"/>
      <c r="E28" s="1"/>
      <c r="F28" s="1"/>
      <c r="G28" s="68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</row>
    <row r="29" spans="1:44" ht="25.5" customHeight="1" x14ac:dyDescent="0.25">
      <c r="A29" s="8"/>
      <c r="B29" s="8"/>
      <c r="C29" s="1"/>
      <c r="D29" s="1"/>
      <c r="E29" s="1"/>
      <c r="F29" s="1"/>
      <c r="G29" s="68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</row>
    <row r="30" spans="1:44" ht="25.5" customHeight="1" x14ac:dyDescent="0.25">
      <c r="A30" s="8"/>
      <c r="B30" s="8"/>
      <c r="C30" s="1"/>
      <c r="D30" s="1"/>
      <c r="E30" s="1"/>
      <c r="F30" s="1"/>
      <c r="G30" s="68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</row>
    <row r="31" spans="1:44" ht="25.5" customHeight="1" x14ac:dyDescent="0.25">
      <c r="A31" s="8"/>
      <c r="B31" s="8"/>
      <c r="C31" s="1"/>
      <c r="D31" s="1"/>
      <c r="E31" s="1"/>
      <c r="F31" s="1"/>
      <c r="G31" s="68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</row>
    <row r="32" spans="1:44" ht="25.5" customHeight="1" x14ac:dyDescent="0.25">
      <c r="A32" s="8"/>
      <c r="B32" s="8"/>
      <c r="C32" s="1"/>
      <c r="D32" s="1"/>
      <c r="E32" s="1"/>
      <c r="F32" s="1"/>
      <c r="G32" s="68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</row>
    <row r="33" spans="1:44" ht="25.5" customHeight="1" x14ac:dyDescent="0.25">
      <c r="A33" s="8"/>
      <c r="B33" s="8"/>
      <c r="C33" s="1"/>
      <c r="D33" s="1"/>
      <c r="E33" s="1"/>
      <c r="F33" s="1"/>
      <c r="G33" s="68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</row>
    <row r="34" spans="1:44" ht="25.5" customHeight="1" x14ac:dyDescent="0.25">
      <c r="A34" s="8"/>
      <c r="B34" s="8"/>
      <c r="C34" s="1"/>
      <c r="D34" s="1"/>
      <c r="E34" s="1"/>
      <c r="F34" s="1"/>
      <c r="G34" s="68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</row>
    <row r="35" spans="1:44" ht="25.5" customHeight="1" x14ac:dyDescent="0.25">
      <c r="A35" s="8"/>
      <c r="B35" s="8"/>
      <c r="C35" s="1"/>
      <c r="D35" s="1"/>
      <c r="E35" s="1"/>
      <c r="F35" s="1"/>
      <c r="G35" s="68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</row>
    <row r="36" spans="1:44" ht="25.5" customHeight="1" x14ac:dyDescent="0.25">
      <c r="A36" s="8"/>
      <c r="B36" s="8"/>
      <c r="C36" s="1"/>
      <c r="D36" s="1"/>
      <c r="E36" s="1"/>
      <c r="F36" s="1"/>
      <c r="G36" s="68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</row>
    <row r="37" spans="1:44" ht="25.5" customHeight="1" thickBot="1" x14ac:dyDescent="0.3">
      <c r="A37" s="84"/>
      <c r="B37" s="84"/>
      <c r="C37" s="52"/>
      <c r="D37" s="52"/>
      <c r="E37" s="52"/>
      <c r="F37" s="52"/>
      <c r="G37" s="68">
        <f t="shared" si="0"/>
        <v>0</v>
      </c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</row>
    <row r="38" spans="1:44" ht="41.25" customHeight="1" thickBot="1" x14ac:dyDescent="0.3">
      <c r="A38" s="146" t="s">
        <v>1</v>
      </c>
      <c r="B38" s="147"/>
      <c r="C38" s="147"/>
      <c r="D38" s="147"/>
      <c r="E38" s="101">
        <f>SUM(E4:E37)</f>
        <v>26098</v>
      </c>
      <c r="F38" s="100"/>
      <c r="G38" s="102">
        <f>SUM(G4:G37)</f>
        <v>10885</v>
      </c>
      <c r="H38" s="102">
        <f>SUM(H4:H37)</f>
        <v>0</v>
      </c>
      <c r="I38" s="102">
        <f>SUM(I4:I37)</f>
        <v>0</v>
      </c>
      <c r="J38" s="102">
        <f t="shared" ref="J38:AM38" si="1">SUM(J4:J37)</f>
        <v>0</v>
      </c>
      <c r="K38" s="102">
        <f t="shared" si="1"/>
        <v>0</v>
      </c>
      <c r="L38" s="102">
        <f t="shared" si="1"/>
        <v>0</v>
      </c>
      <c r="M38" s="102">
        <f t="shared" si="1"/>
        <v>0</v>
      </c>
      <c r="N38" s="102">
        <f t="shared" si="1"/>
        <v>2740</v>
      </c>
      <c r="O38" s="102">
        <f t="shared" si="1"/>
        <v>0</v>
      </c>
      <c r="P38" s="102">
        <f t="shared" si="1"/>
        <v>0</v>
      </c>
      <c r="Q38" s="102">
        <f t="shared" si="1"/>
        <v>0</v>
      </c>
      <c r="R38" s="102">
        <f t="shared" si="1"/>
        <v>0</v>
      </c>
      <c r="S38" s="102">
        <f t="shared" si="1"/>
        <v>0</v>
      </c>
      <c r="T38" s="102">
        <f t="shared" si="1"/>
        <v>0</v>
      </c>
      <c r="U38" s="102">
        <f t="shared" si="1"/>
        <v>0</v>
      </c>
      <c r="V38" s="102">
        <f t="shared" si="1"/>
        <v>450</v>
      </c>
      <c r="W38" s="102">
        <f t="shared" si="1"/>
        <v>0</v>
      </c>
      <c r="X38" s="102">
        <f t="shared" si="1"/>
        <v>0</v>
      </c>
      <c r="Y38" s="102">
        <f t="shared" si="1"/>
        <v>0</v>
      </c>
      <c r="Z38" s="102">
        <f t="shared" si="1"/>
        <v>0</v>
      </c>
      <c r="AA38" s="102">
        <f t="shared" si="1"/>
        <v>0</v>
      </c>
      <c r="AB38" s="102">
        <f t="shared" si="1"/>
        <v>0</v>
      </c>
      <c r="AC38" s="102">
        <f t="shared" si="1"/>
        <v>0</v>
      </c>
      <c r="AD38" s="102">
        <f t="shared" si="1"/>
        <v>7695</v>
      </c>
      <c r="AE38" s="102">
        <f t="shared" si="1"/>
        <v>0</v>
      </c>
      <c r="AF38" s="102">
        <f t="shared" ref="AF38:AH38" si="2">SUM(AF4:AF37)</f>
        <v>0</v>
      </c>
      <c r="AG38" s="102">
        <f t="shared" si="2"/>
        <v>0</v>
      </c>
      <c r="AH38" s="102">
        <f t="shared" si="2"/>
        <v>0</v>
      </c>
      <c r="AI38" s="102">
        <f t="shared" si="1"/>
        <v>0</v>
      </c>
      <c r="AJ38" s="102">
        <f t="shared" si="1"/>
        <v>0</v>
      </c>
      <c r="AK38" s="102">
        <f t="shared" si="1"/>
        <v>0</v>
      </c>
      <c r="AL38" s="102">
        <f t="shared" si="1"/>
        <v>0</v>
      </c>
      <c r="AM38" s="102">
        <f t="shared" si="1"/>
        <v>0</v>
      </c>
      <c r="AN38" s="102">
        <f t="shared" ref="AN38:AO38" si="3">SUM(AN4:AN37)</f>
        <v>0</v>
      </c>
      <c r="AO38" s="102">
        <f t="shared" si="3"/>
        <v>0</v>
      </c>
      <c r="AP38" s="102">
        <f t="shared" ref="AP38:AQ38" si="4">SUM(AP4:AP37)</f>
        <v>0</v>
      </c>
      <c r="AQ38" s="103">
        <f t="shared" si="4"/>
        <v>0</v>
      </c>
      <c r="AR38" s="103">
        <f t="shared" ref="AR38" si="5">SUM(AR4:AR37)</f>
        <v>0</v>
      </c>
    </row>
    <row r="40" spans="1:44" ht="30.75" customHeight="1" thickBot="1" x14ac:dyDescent="0.3"/>
    <row r="41" spans="1:44" ht="48.75" customHeight="1" x14ac:dyDescent="0.25">
      <c r="A41" s="28" t="s">
        <v>3</v>
      </c>
      <c r="B41" s="22"/>
      <c r="C41" s="34">
        <f>+E38</f>
        <v>26098</v>
      </c>
      <c r="D41" s="23"/>
    </row>
    <row r="42" spans="1:44" ht="46.5" customHeight="1" x14ac:dyDescent="0.25">
      <c r="A42" s="29" t="s">
        <v>4</v>
      </c>
      <c r="B42" s="19"/>
      <c r="C42" s="35">
        <f>G38</f>
        <v>10885</v>
      </c>
      <c r="D42" s="24"/>
    </row>
    <row r="43" spans="1:44" ht="46.5" customHeight="1" x14ac:dyDescent="0.25">
      <c r="A43" s="29" t="s">
        <v>5</v>
      </c>
      <c r="B43" s="19"/>
      <c r="C43" s="33">
        <f>+C41-C42</f>
        <v>15213</v>
      </c>
      <c r="D43" s="25"/>
    </row>
    <row r="44" spans="1:44" ht="51.75" customHeight="1" x14ac:dyDescent="0.25"/>
    <row r="45" spans="1:44" ht="46.5" customHeight="1" x14ac:dyDescent="0.25"/>
    <row r="46" spans="1:44" ht="34.5" customHeight="1" x14ac:dyDescent="0.25">
      <c r="Q46" t="s">
        <v>6</v>
      </c>
    </row>
    <row r="47" spans="1:44" ht="36.75" customHeight="1" x14ac:dyDescent="0.25"/>
    <row r="48" spans="1:44" ht="30" customHeight="1" x14ac:dyDescent="0.25"/>
  </sheetData>
  <mergeCells count="12">
    <mergeCell ref="F2:R2"/>
    <mergeCell ref="C8:C9"/>
    <mergeCell ref="A38:D38"/>
    <mergeCell ref="C3:D3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R48"/>
  <sheetViews>
    <sheetView rightToLeft="1" topLeftCell="A2" zoomScale="70" zoomScaleNormal="70" workbookViewId="0">
      <selection activeCell="AM27" sqref="AM27"/>
    </sheetView>
  </sheetViews>
  <sheetFormatPr defaultColWidth="19" defaultRowHeight="15" x14ac:dyDescent="0.25"/>
  <cols>
    <col min="1" max="1" width="21.42578125" bestFit="1" customWidth="1"/>
    <col min="2" max="2" width="71.5703125" bestFit="1" customWidth="1"/>
    <col min="4" max="4" width="41" bestFit="1" customWidth="1"/>
    <col min="6" max="6" width="85.7109375" bestFit="1" customWidth="1"/>
    <col min="9" max="9" width="26" bestFit="1" customWidth="1"/>
    <col min="34" max="34" width="28.7109375" bestFit="1" customWidth="1"/>
  </cols>
  <sheetData>
    <row r="1" spans="1:44" ht="15.75" hidden="1" thickBot="1" x14ac:dyDescent="0.3"/>
    <row r="2" spans="1:44" ht="36.75" customHeight="1" thickBot="1" x14ac:dyDescent="0.35">
      <c r="A2" s="150" t="s">
        <v>82</v>
      </c>
      <c r="B2" s="151"/>
      <c r="C2" s="151"/>
      <c r="D2" s="151"/>
      <c r="E2" s="152"/>
      <c r="F2" s="134" t="s">
        <v>83</v>
      </c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4" s="21" customFormat="1" ht="63.75" thickBot="1" x14ac:dyDescent="0.4">
      <c r="A3" s="80" t="s">
        <v>34</v>
      </c>
      <c r="B3" s="81" t="s">
        <v>86</v>
      </c>
      <c r="C3" s="148" t="s">
        <v>37</v>
      </c>
      <c r="D3" s="149"/>
      <c r="E3" s="81" t="s">
        <v>0</v>
      </c>
      <c r="F3" s="81" t="s">
        <v>38</v>
      </c>
      <c r="G3" s="81" t="s">
        <v>2</v>
      </c>
      <c r="H3" s="81" t="s">
        <v>9</v>
      </c>
      <c r="I3" s="81" t="s">
        <v>56</v>
      </c>
      <c r="J3" s="81" t="s">
        <v>7</v>
      </c>
      <c r="K3" s="81" t="s">
        <v>14</v>
      </c>
      <c r="L3" s="81" t="s">
        <v>57</v>
      </c>
      <c r="M3" s="81" t="s">
        <v>29</v>
      </c>
      <c r="N3" s="81" t="s">
        <v>8</v>
      </c>
      <c r="O3" s="81" t="s">
        <v>10</v>
      </c>
      <c r="P3" s="81" t="s">
        <v>17</v>
      </c>
      <c r="Q3" s="81" t="s">
        <v>15</v>
      </c>
      <c r="R3" s="82" t="s">
        <v>19</v>
      </c>
      <c r="S3" s="82" t="s">
        <v>16</v>
      </c>
      <c r="T3" s="81" t="s">
        <v>20</v>
      </c>
      <c r="U3" s="81" t="s">
        <v>21</v>
      </c>
      <c r="V3" s="81" t="s">
        <v>22</v>
      </c>
      <c r="W3" s="81" t="s">
        <v>23</v>
      </c>
      <c r="X3" s="81" t="s">
        <v>24</v>
      </c>
      <c r="Y3" s="81" t="s">
        <v>30</v>
      </c>
      <c r="Z3" s="82" t="s">
        <v>35</v>
      </c>
      <c r="AA3" s="81" t="s">
        <v>36</v>
      </c>
      <c r="AB3" s="81" t="s">
        <v>45</v>
      </c>
      <c r="AC3" s="81" t="s">
        <v>46</v>
      </c>
      <c r="AD3" s="81" t="s">
        <v>123</v>
      </c>
      <c r="AE3" s="81" t="s">
        <v>72</v>
      </c>
      <c r="AF3" s="81" t="s">
        <v>77</v>
      </c>
      <c r="AG3" s="81" t="s">
        <v>78</v>
      </c>
      <c r="AH3" s="81" t="s">
        <v>79</v>
      </c>
      <c r="AI3" s="81" t="s">
        <v>48</v>
      </c>
      <c r="AJ3" s="81" t="s">
        <v>52</v>
      </c>
      <c r="AK3" s="81" t="s">
        <v>51</v>
      </c>
      <c r="AL3" s="81" t="s">
        <v>50</v>
      </c>
      <c r="AM3" s="81" t="s">
        <v>58</v>
      </c>
      <c r="AN3" s="81" t="s">
        <v>80</v>
      </c>
      <c r="AO3" s="81" t="s">
        <v>73</v>
      </c>
      <c r="AP3" s="81" t="s">
        <v>76</v>
      </c>
      <c r="AQ3" s="83" t="s">
        <v>269</v>
      </c>
      <c r="AR3" s="83" t="s">
        <v>378</v>
      </c>
    </row>
    <row r="4" spans="1:44" ht="25.5" customHeight="1" x14ac:dyDescent="0.25">
      <c r="A4" s="53"/>
      <c r="B4" s="53"/>
      <c r="C4" s="67"/>
      <c r="D4" s="51" t="s">
        <v>60</v>
      </c>
      <c r="E4" s="68">
        <f>'4'!C43</f>
        <v>15213</v>
      </c>
      <c r="F4" s="71" t="s">
        <v>125</v>
      </c>
      <c r="G4" s="68">
        <f>SUM(H4:AR4)</f>
        <v>795</v>
      </c>
      <c r="H4" s="68"/>
      <c r="I4" s="68"/>
      <c r="J4" s="68"/>
      <c r="K4" s="68"/>
      <c r="L4" s="68"/>
      <c r="M4" s="68">
        <v>795</v>
      </c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</row>
    <row r="5" spans="1:44" ht="25.5" customHeight="1" x14ac:dyDescent="0.25">
      <c r="A5" s="8"/>
      <c r="B5" s="141">
        <f>E5+E6+E7</f>
        <v>0</v>
      </c>
      <c r="C5" s="140" t="s">
        <v>13</v>
      </c>
      <c r="D5" s="14" t="s">
        <v>124</v>
      </c>
      <c r="E5" s="36"/>
      <c r="F5" s="39" t="s">
        <v>126</v>
      </c>
      <c r="G5" s="68">
        <f t="shared" ref="G5:G37" si="0">SUM(H5:AR5)</f>
        <v>35</v>
      </c>
      <c r="H5" s="36"/>
      <c r="I5" s="36"/>
      <c r="J5" s="36"/>
      <c r="K5" s="36"/>
      <c r="L5" s="36"/>
      <c r="M5" s="36"/>
      <c r="N5" s="36"/>
      <c r="O5" s="36">
        <v>35</v>
      </c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25.5" customHeight="1" x14ac:dyDescent="0.25">
      <c r="A6" s="8"/>
      <c r="B6" s="142"/>
      <c r="C6" s="140"/>
      <c r="D6" s="14" t="s">
        <v>26</v>
      </c>
      <c r="E6" s="36"/>
      <c r="F6" s="39" t="s">
        <v>127</v>
      </c>
      <c r="G6" s="68">
        <f t="shared" si="0"/>
        <v>4500</v>
      </c>
      <c r="H6" s="36"/>
      <c r="I6" s="36"/>
      <c r="J6" s="36"/>
      <c r="K6" s="36"/>
      <c r="L6" s="36"/>
      <c r="M6" s="36"/>
      <c r="N6" s="36">
        <v>4500</v>
      </c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</row>
    <row r="7" spans="1:44" ht="25.5" customHeight="1" x14ac:dyDescent="0.25">
      <c r="A7" s="8"/>
      <c r="B7" s="142"/>
      <c r="C7" s="140"/>
      <c r="D7" s="14" t="s">
        <v>59</v>
      </c>
      <c r="E7" s="36"/>
      <c r="F7" s="39" t="s">
        <v>128</v>
      </c>
      <c r="G7" s="68">
        <f t="shared" si="0"/>
        <v>2163</v>
      </c>
      <c r="H7" s="36"/>
      <c r="I7" s="36"/>
      <c r="J7" s="36"/>
      <c r="K7" s="36"/>
      <c r="L7" s="36"/>
      <c r="M7" s="36">
        <v>2163</v>
      </c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</row>
    <row r="8" spans="1:44" ht="25.5" customHeight="1" x14ac:dyDescent="0.25">
      <c r="A8" s="8"/>
      <c r="B8" s="141">
        <f>E8+E9</f>
        <v>290</v>
      </c>
      <c r="C8" s="140" t="s">
        <v>11</v>
      </c>
      <c r="D8" s="14" t="s">
        <v>31</v>
      </c>
      <c r="E8" s="36"/>
      <c r="F8" s="39" t="s">
        <v>126</v>
      </c>
      <c r="G8" s="68">
        <f t="shared" si="0"/>
        <v>37</v>
      </c>
      <c r="H8" s="36"/>
      <c r="I8" s="36"/>
      <c r="J8" s="36"/>
      <c r="K8" s="36"/>
      <c r="L8" s="36"/>
      <c r="M8" s="36"/>
      <c r="N8" s="36"/>
      <c r="O8" s="36">
        <v>37</v>
      </c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</row>
    <row r="9" spans="1:44" ht="25.5" customHeight="1" x14ac:dyDescent="0.25">
      <c r="A9" s="8"/>
      <c r="B9" s="142"/>
      <c r="C9" s="140"/>
      <c r="D9" s="14" t="s">
        <v>32</v>
      </c>
      <c r="E9" s="36">
        <v>290</v>
      </c>
      <c r="F9" s="39" t="s">
        <v>129</v>
      </c>
      <c r="G9" s="68">
        <f t="shared" si="0"/>
        <v>500</v>
      </c>
      <c r="H9" s="36"/>
      <c r="I9" s="36"/>
      <c r="J9" s="36"/>
      <c r="K9" s="36"/>
      <c r="L9" s="36"/>
      <c r="M9" s="36">
        <v>500</v>
      </c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</row>
    <row r="10" spans="1:44" ht="25.5" customHeight="1" x14ac:dyDescent="0.25">
      <c r="A10" s="8"/>
      <c r="B10" s="8"/>
      <c r="C10" s="1"/>
      <c r="D10" s="14" t="s">
        <v>12</v>
      </c>
      <c r="E10" s="36"/>
      <c r="F10" s="39" t="s">
        <v>130</v>
      </c>
      <c r="G10" s="68">
        <f t="shared" si="0"/>
        <v>1407</v>
      </c>
      <c r="H10" s="36"/>
      <c r="I10" s="36"/>
      <c r="J10" s="36"/>
      <c r="K10" s="36"/>
      <c r="L10" s="36"/>
      <c r="M10" s="36">
        <v>1407</v>
      </c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</row>
    <row r="11" spans="1:44" ht="25.5" customHeight="1" x14ac:dyDescent="0.25">
      <c r="A11" s="8"/>
      <c r="B11" s="141">
        <f>E11+E12</f>
        <v>0</v>
      </c>
      <c r="C11" s="140" t="s">
        <v>18</v>
      </c>
      <c r="D11" s="14" t="s">
        <v>27</v>
      </c>
      <c r="E11" s="36"/>
      <c r="F11" s="39" t="s">
        <v>131</v>
      </c>
      <c r="G11" s="68">
        <f t="shared" si="0"/>
        <v>2000</v>
      </c>
      <c r="H11" s="36"/>
      <c r="I11" s="36"/>
      <c r="J11" s="36"/>
      <c r="K11" s="36"/>
      <c r="L11" s="36"/>
      <c r="M11" s="36">
        <v>2000</v>
      </c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</row>
    <row r="12" spans="1:44" ht="25.5" customHeight="1" x14ac:dyDescent="0.25">
      <c r="A12" s="8"/>
      <c r="B12" s="142"/>
      <c r="C12" s="140"/>
      <c r="D12" s="14" t="s">
        <v>28</v>
      </c>
      <c r="E12" s="36"/>
      <c r="F12" s="39" t="s">
        <v>132</v>
      </c>
      <c r="G12" s="68">
        <f t="shared" si="0"/>
        <v>40</v>
      </c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>
        <v>40</v>
      </c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</row>
    <row r="13" spans="1:44" ht="25.5" customHeight="1" x14ac:dyDescent="0.25">
      <c r="A13" s="8"/>
      <c r="B13" s="141">
        <f>E13+E14</f>
        <v>300</v>
      </c>
      <c r="C13" s="140" t="s">
        <v>42</v>
      </c>
      <c r="D13" s="14" t="s">
        <v>43</v>
      </c>
      <c r="E13" s="36"/>
      <c r="F13" s="14"/>
      <c r="G13" s="68">
        <f t="shared" si="0"/>
        <v>0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</row>
    <row r="14" spans="1:44" ht="55.5" customHeight="1" x14ac:dyDescent="0.25">
      <c r="A14" s="8"/>
      <c r="B14" s="142"/>
      <c r="C14" s="140"/>
      <c r="D14" s="14" t="s">
        <v>44</v>
      </c>
      <c r="E14" s="1">
        <v>300</v>
      </c>
      <c r="F14" s="14"/>
      <c r="G14" s="68">
        <f t="shared" si="0"/>
        <v>0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</row>
    <row r="15" spans="1:44" ht="21" x14ac:dyDescent="0.25">
      <c r="A15" s="8"/>
      <c r="B15" s="8"/>
      <c r="C15" s="1"/>
      <c r="D15" s="14" t="s">
        <v>39</v>
      </c>
      <c r="E15" s="1"/>
      <c r="F15" s="14"/>
      <c r="G15" s="68">
        <f t="shared" si="0"/>
        <v>0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</row>
    <row r="16" spans="1:44" ht="21" x14ac:dyDescent="0.25">
      <c r="A16" s="8" t="s">
        <v>70</v>
      </c>
      <c r="B16" s="16"/>
      <c r="C16" s="1"/>
      <c r="D16" s="14" t="s">
        <v>191</v>
      </c>
      <c r="E16" s="1">
        <v>1728</v>
      </c>
      <c r="F16" s="14"/>
      <c r="G16" s="68">
        <f t="shared" si="0"/>
        <v>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</row>
    <row r="17" spans="1:44" ht="65.25" customHeight="1" x14ac:dyDescent="0.25">
      <c r="A17" s="8"/>
      <c r="B17" s="8"/>
      <c r="C17" s="1"/>
      <c r="D17" s="14" t="s">
        <v>33</v>
      </c>
      <c r="E17" s="1"/>
      <c r="F17" s="14"/>
      <c r="G17" s="68">
        <f t="shared" si="0"/>
        <v>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</row>
    <row r="18" spans="1:44" ht="21" x14ac:dyDescent="0.25">
      <c r="A18" s="8"/>
      <c r="B18" s="16"/>
      <c r="C18" s="1"/>
      <c r="D18" s="14" t="s">
        <v>47</v>
      </c>
      <c r="E18" s="1"/>
      <c r="F18" s="14"/>
      <c r="G18" s="68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</row>
    <row r="19" spans="1:44" ht="25.5" customHeight="1" x14ac:dyDescent="0.25">
      <c r="A19" s="8"/>
      <c r="B19" s="16"/>
      <c r="C19" s="1"/>
      <c r="D19" s="14" t="s">
        <v>40</v>
      </c>
      <c r="E19" s="1"/>
      <c r="F19" s="14"/>
      <c r="G19" s="68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</row>
    <row r="20" spans="1:44" ht="25.5" customHeight="1" x14ac:dyDescent="0.25">
      <c r="A20" s="8"/>
      <c r="B20" s="8"/>
      <c r="C20" s="1"/>
      <c r="D20" s="14" t="s">
        <v>41</v>
      </c>
      <c r="E20" s="1"/>
      <c r="F20" s="14"/>
      <c r="G20" s="68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</row>
    <row r="21" spans="1:44" ht="25.5" customHeight="1" x14ac:dyDescent="0.25">
      <c r="A21" s="8"/>
      <c r="B21" s="8"/>
      <c r="C21" s="1"/>
      <c r="D21" s="14" t="s">
        <v>65</v>
      </c>
      <c r="E21" s="1"/>
      <c r="F21" s="14"/>
      <c r="G21" s="68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</row>
    <row r="22" spans="1:44" ht="25.5" customHeight="1" x14ac:dyDescent="0.25">
      <c r="A22" s="8"/>
      <c r="B22" s="8"/>
      <c r="C22" s="1"/>
      <c r="D22" s="14" t="s">
        <v>61</v>
      </c>
      <c r="E22" s="1"/>
      <c r="F22" s="14"/>
      <c r="G22" s="68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</row>
    <row r="23" spans="1:44" ht="25.5" customHeight="1" x14ac:dyDescent="0.25">
      <c r="A23" s="8"/>
      <c r="B23" s="8"/>
      <c r="C23" s="1"/>
      <c r="D23" s="14" t="s">
        <v>66</v>
      </c>
      <c r="E23" s="1"/>
      <c r="F23" s="14"/>
      <c r="G23" s="68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</row>
    <row r="24" spans="1:44" ht="25.5" customHeight="1" x14ac:dyDescent="0.25">
      <c r="A24" s="8"/>
      <c r="B24" s="8"/>
      <c r="C24" s="1"/>
      <c r="D24" s="14" t="s">
        <v>90</v>
      </c>
      <c r="E24" s="1"/>
      <c r="F24" s="14"/>
      <c r="G24" s="68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</row>
    <row r="25" spans="1:44" ht="25.5" customHeight="1" x14ac:dyDescent="0.25">
      <c r="A25" s="8"/>
      <c r="B25" s="8"/>
      <c r="C25" s="1"/>
      <c r="D25" s="14" t="s">
        <v>196</v>
      </c>
      <c r="E25" s="1"/>
      <c r="F25" s="14"/>
      <c r="G25" s="68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</row>
    <row r="26" spans="1:44" ht="25.5" customHeight="1" x14ac:dyDescent="0.25">
      <c r="A26" s="8"/>
      <c r="B26" s="8"/>
      <c r="C26" s="1"/>
      <c r="D26" s="14" t="s">
        <v>301</v>
      </c>
      <c r="E26" s="1"/>
      <c r="F26" s="14"/>
      <c r="G26" s="68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</row>
    <row r="27" spans="1:44" ht="25.5" customHeight="1" x14ac:dyDescent="0.25">
      <c r="A27" s="8"/>
      <c r="B27" s="8"/>
      <c r="C27" s="1"/>
      <c r="D27" s="14" t="s">
        <v>375</v>
      </c>
      <c r="E27" s="1"/>
      <c r="F27" s="14"/>
      <c r="G27" s="68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</row>
    <row r="28" spans="1:44" ht="25.5" customHeight="1" x14ac:dyDescent="0.25">
      <c r="A28" s="8"/>
      <c r="B28" s="8"/>
      <c r="C28" s="1"/>
      <c r="D28" s="1"/>
      <c r="E28" s="1"/>
      <c r="F28" s="14"/>
      <c r="G28" s="68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</row>
    <row r="29" spans="1:44" ht="25.5" customHeight="1" x14ac:dyDescent="0.25">
      <c r="A29" s="8"/>
      <c r="B29" s="8"/>
      <c r="C29" s="1"/>
      <c r="D29" s="1"/>
      <c r="E29" s="1"/>
      <c r="F29" s="14"/>
      <c r="G29" s="68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</row>
    <row r="30" spans="1:44" ht="25.5" customHeight="1" x14ac:dyDescent="0.25">
      <c r="A30" s="8"/>
      <c r="B30" s="8"/>
      <c r="C30" s="1"/>
      <c r="D30" s="1"/>
      <c r="E30" s="1"/>
      <c r="F30" s="15"/>
      <c r="G30" s="68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</row>
    <row r="31" spans="1:44" ht="25.5" customHeight="1" x14ac:dyDescent="0.25">
      <c r="A31" s="8"/>
      <c r="B31" s="8"/>
      <c r="C31" s="1"/>
      <c r="D31" s="1"/>
      <c r="E31" s="1"/>
      <c r="F31" s="15"/>
      <c r="G31" s="68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</row>
    <row r="32" spans="1:44" ht="25.5" customHeight="1" x14ac:dyDescent="0.25">
      <c r="A32" s="8"/>
      <c r="B32" s="8"/>
      <c r="C32" s="1"/>
      <c r="D32" s="1"/>
      <c r="E32" s="1"/>
      <c r="F32" s="15"/>
      <c r="G32" s="68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</row>
    <row r="33" spans="1:44" ht="25.5" customHeight="1" x14ac:dyDescent="0.25">
      <c r="A33" s="8"/>
      <c r="B33" s="8"/>
      <c r="C33" s="1"/>
      <c r="D33" s="1"/>
      <c r="E33" s="1"/>
      <c r="F33" s="15"/>
      <c r="G33" s="68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</row>
    <row r="34" spans="1:44" ht="25.5" customHeight="1" x14ac:dyDescent="0.25">
      <c r="A34" s="8"/>
      <c r="B34" s="8"/>
      <c r="C34" s="1"/>
      <c r="D34" s="1"/>
      <c r="E34" s="1"/>
      <c r="F34" s="15"/>
      <c r="G34" s="68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</row>
    <row r="35" spans="1:44" ht="25.5" customHeight="1" x14ac:dyDescent="0.25">
      <c r="A35" s="8"/>
      <c r="B35" s="8"/>
      <c r="C35" s="1"/>
      <c r="D35" s="1"/>
      <c r="E35" s="1"/>
      <c r="F35" s="15"/>
      <c r="G35" s="68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</row>
    <row r="36" spans="1:44" ht="25.5" customHeight="1" x14ac:dyDescent="0.25">
      <c r="A36" s="8"/>
      <c r="B36" s="8"/>
      <c r="C36" s="1"/>
      <c r="D36" s="1"/>
      <c r="E36" s="1"/>
      <c r="F36" s="15"/>
      <c r="G36" s="68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</row>
    <row r="37" spans="1:44" ht="25.5" customHeight="1" thickBot="1" x14ac:dyDescent="0.3">
      <c r="A37" s="84"/>
      <c r="B37" s="84"/>
      <c r="C37" s="52"/>
      <c r="D37" s="52"/>
      <c r="E37" s="52"/>
      <c r="F37" s="52"/>
      <c r="G37" s="68">
        <f t="shared" si="0"/>
        <v>0</v>
      </c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</row>
    <row r="38" spans="1:44" ht="41.25" customHeight="1" thickBot="1" x14ac:dyDescent="0.3">
      <c r="A38" s="146" t="s">
        <v>1</v>
      </c>
      <c r="B38" s="147"/>
      <c r="C38" s="147"/>
      <c r="D38" s="147"/>
      <c r="E38" s="101">
        <f>SUM(E4:E37)</f>
        <v>17531</v>
      </c>
      <c r="F38" s="100"/>
      <c r="G38" s="102">
        <f>SUM(G4:G37)</f>
        <v>11477</v>
      </c>
      <c r="H38" s="102">
        <f>SUM(H4:H37)</f>
        <v>0</v>
      </c>
      <c r="I38" s="102">
        <f>SUM(I4:I37)</f>
        <v>0</v>
      </c>
      <c r="J38" s="102">
        <f t="shared" ref="J38:AM38" si="1">SUM(J4:J37)</f>
        <v>0</v>
      </c>
      <c r="K38" s="102">
        <f t="shared" si="1"/>
        <v>0</v>
      </c>
      <c r="L38" s="102">
        <f t="shared" si="1"/>
        <v>0</v>
      </c>
      <c r="M38" s="102">
        <f t="shared" si="1"/>
        <v>6865</v>
      </c>
      <c r="N38" s="102">
        <f t="shared" si="1"/>
        <v>4500</v>
      </c>
      <c r="O38" s="102">
        <f t="shared" si="1"/>
        <v>72</v>
      </c>
      <c r="P38" s="102">
        <f t="shared" si="1"/>
        <v>0</v>
      </c>
      <c r="Q38" s="102">
        <f t="shared" si="1"/>
        <v>0</v>
      </c>
      <c r="R38" s="102">
        <f t="shared" si="1"/>
        <v>0</v>
      </c>
      <c r="S38" s="102">
        <f t="shared" si="1"/>
        <v>0</v>
      </c>
      <c r="T38" s="102">
        <f t="shared" si="1"/>
        <v>40</v>
      </c>
      <c r="U38" s="102">
        <f t="shared" si="1"/>
        <v>0</v>
      </c>
      <c r="V38" s="102">
        <f t="shared" si="1"/>
        <v>0</v>
      </c>
      <c r="W38" s="102">
        <f t="shared" si="1"/>
        <v>0</v>
      </c>
      <c r="X38" s="102">
        <f t="shared" si="1"/>
        <v>0</v>
      </c>
      <c r="Y38" s="102">
        <f t="shared" si="1"/>
        <v>0</v>
      </c>
      <c r="Z38" s="102">
        <f t="shared" si="1"/>
        <v>0</v>
      </c>
      <c r="AA38" s="102">
        <f t="shared" si="1"/>
        <v>0</v>
      </c>
      <c r="AB38" s="102">
        <f t="shared" si="1"/>
        <v>0</v>
      </c>
      <c r="AC38" s="102">
        <f t="shared" si="1"/>
        <v>0</v>
      </c>
      <c r="AD38" s="102">
        <f t="shared" si="1"/>
        <v>0</v>
      </c>
      <c r="AE38" s="102">
        <f t="shared" si="1"/>
        <v>0</v>
      </c>
      <c r="AF38" s="102">
        <f t="shared" ref="AF38:AH38" si="2">SUM(AF4:AF37)</f>
        <v>0</v>
      </c>
      <c r="AG38" s="102">
        <f t="shared" si="2"/>
        <v>0</v>
      </c>
      <c r="AH38" s="102">
        <f t="shared" si="2"/>
        <v>0</v>
      </c>
      <c r="AI38" s="102">
        <f t="shared" si="1"/>
        <v>0</v>
      </c>
      <c r="AJ38" s="102">
        <f t="shared" si="1"/>
        <v>0</v>
      </c>
      <c r="AK38" s="102">
        <f t="shared" si="1"/>
        <v>0</v>
      </c>
      <c r="AL38" s="102">
        <f t="shared" si="1"/>
        <v>0</v>
      </c>
      <c r="AM38" s="102">
        <f t="shared" si="1"/>
        <v>0</v>
      </c>
      <c r="AN38" s="102">
        <f t="shared" ref="AN38:AO38" si="3">SUM(AN4:AN37)</f>
        <v>0</v>
      </c>
      <c r="AO38" s="102">
        <f t="shared" si="3"/>
        <v>0</v>
      </c>
      <c r="AP38" s="102">
        <f t="shared" ref="AP38:AQ38" si="4">SUM(AP4:AP37)</f>
        <v>0</v>
      </c>
      <c r="AQ38" s="103">
        <f t="shared" si="4"/>
        <v>0</v>
      </c>
      <c r="AR38" s="103">
        <f t="shared" ref="AR38" si="5">SUM(AR4:AR37)</f>
        <v>0</v>
      </c>
    </row>
    <row r="40" spans="1:44" ht="30.75" customHeight="1" thickBot="1" x14ac:dyDescent="0.3"/>
    <row r="41" spans="1:44" ht="48.75" customHeight="1" x14ac:dyDescent="0.25">
      <c r="A41" s="28" t="s">
        <v>3</v>
      </c>
      <c r="B41" s="22"/>
      <c r="C41" s="34">
        <f>+E38</f>
        <v>17531</v>
      </c>
      <c r="D41" s="23"/>
    </row>
    <row r="42" spans="1:44" ht="46.5" customHeight="1" x14ac:dyDescent="0.25">
      <c r="A42" s="29" t="s">
        <v>4</v>
      </c>
      <c r="B42" s="19"/>
      <c r="C42" s="35">
        <f>G38</f>
        <v>11477</v>
      </c>
      <c r="D42" s="24"/>
    </row>
    <row r="43" spans="1:44" ht="46.5" customHeight="1" x14ac:dyDescent="0.25">
      <c r="A43" s="29" t="s">
        <v>5</v>
      </c>
      <c r="B43" s="19"/>
      <c r="C43" s="33">
        <f>+C41-C42</f>
        <v>6054</v>
      </c>
      <c r="D43" s="25"/>
    </row>
    <row r="44" spans="1:44" ht="51.75" customHeight="1" x14ac:dyDescent="0.25"/>
    <row r="45" spans="1:44" ht="46.5" customHeight="1" x14ac:dyDescent="0.25"/>
    <row r="46" spans="1:44" ht="34.5" customHeight="1" x14ac:dyDescent="0.25">
      <c r="Q46" t="s">
        <v>6</v>
      </c>
    </row>
    <row r="47" spans="1:44" ht="36.75" customHeight="1" x14ac:dyDescent="0.25"/>
    <row r="48" spans="1:44" ht="30" customHeight="1" x14ac:dyDescent="0.25"/>
  </sheetData>
  <mergeCells count="12">
    <mergeCell ref="F2:R2"/>
    <mergeCell ref="C8:C9"/>
    <mergeCell ref="A38:D38"/>
    <mergeCell ref="C3:D3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R48"/>
  <sheetViews>
    <sheetView rightToLeft="1" topLeftCell="C2" zoomScale="80" zoomScaleNormal="80" workbookViewId="0">
      <selection activeCell="G23" sqref="G23"/>
    </sheetView>
  </sheetViews>
  <sheetFormatPr defaultColWidth="19" defaultRowHeight="15" x14ac:dyDescent="0.25"/>
  <cols>
    <col min="1" max="1" width="21.42578125" bestFit="1" customWidth="1"/>
    <col min="2" max="2" width="46.42578125" bestFit="1" customWidth="1"/>
    <col min="4" max="4" width="41" bestFit="1" customWidth="1"/>
    <col min="6" max="6" width="66.7109375" bestFit="1" customWidth="1"/>
    <col min="9" max="9" width="26" bestFit="1" customWidth="1"/>
    <col min="34" max="34" width="28.7109375" bestFit="1" customWidth="1"/>
  </cols>
  <sheetData>
    <row r="1" spans="1:44" ht="15.75" hidden="1" thickBot="1" x14ac:dyDescent="0.3"/>
    <row r="2" spans="1:44" ht="36.75" customHeight="1" thickBot="1" x14ac:dyDescent="0.35">
      <c r="A2" s="150" t="s">
        <v>82</v>
      </c>
      <c r="B2" s="151"/>
      <c r="C2" s="151"/>
      <c r="D2" s="151"/>
      <c r="E2" s="152"/>
      <c r="F2" s="134" t="s">
        <v>83</v>
      </c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4" s="21" customFormat="1" ht="63.75" thickBot="1" x14ac:dyDescent="0.4">
      <c r="A3" s="80" t="s">
        <v>34</v>
      </c>
      <c r="B3" s="81" t="s">
        <v>86</v>
      </c>
      <c r="C3" s="148" t="s">
        <v>37</v>
      </c>
      <c r="D3" s="149"/>
      <c r="E3" s="81" t="s">
        <v>0</v>
      </c>
      <c r="F3" s="81" t="s">
        <v>38</v>
      </c>
      <c r="G3" s="81" t="s">
        <v>2</v>
      </c>
      <c r="H3" s="81" t="s">
        <v>9</v>
      </c>
      <c r="I3" s="81" t="s">
        <v>56</v>
      </c>
      <c r="J3" s="81" t="s">
        <v>7</v>
      </c>
      <c r="K3" s="81" t="s">
        <v>14</v>
      </c>
      <c r="L3" s="81" t="s">
        <v>57</v>
      </c>
      <c r="M3" s="81" t="s">
        <v>29</v>
      </c>
      <c r="N3" s="81" t="s">
        <v>8</v>
      </c>
      <c r="O3" s="81" t="s">
        <v>10</v>
      </c>
      <c r="P3" s="81" t="s">
        <v>17</v>
      </c>
      <c r="Q3" s="81" t="s">
        <v>15</v>
      </c>
      <c r="R3" s="82" t="s">
        <v>19</v>
      </c>
      <c r="S3" s="82" t="s">
        <v>16</v>
      </c>
      <c r="T3" s="81" t="s">
        <v>20</v>
      </c>
      <c r="U3" s="81" t="s">
        <v>21</v>
      </c>
      <c r="V3" s="81" t="s">
        <v>22</v>
      </c>
      <c r="W3" s="81" t="s">
        <v>23</v>
      </c>
      <c r="X3" s="81" t="s">
        <v>24</v>
      </c>
      <c r="Y3" s="81" t="s">
        <v>30</v>
      </c>
      <c r="Z3" s="82" t="s">
        <v>35</v>
      </c>
      <c r="AA3" s="81" t="s">
        <v>36</v>
      </c>
      <c r="AB3" s="81" t="s">
        <v>45</v>
      </c>
      <c r="AC3" s="81" t="s">
        <v>46</v>
      </c>
      <c r="AD3" s="81" t="s">
        <v>123</v>
      </c>
      <c r="AE3" s="81" t="s">
        <v>72</v>
      </c>
      <c r="AF3" s="81" t="s">
        <v>77</v>
      </c>
      <c r="AG3" s="81" t="s">
        <v>78</v>
      </c>
      <c r="AH3" s="81" t="s">
        <v>79</v>
      </c>
      <c r="AI3" s="81" t="s">
        <v>48</v>
      </c>
      <c r="AJ3" s="81" t="s">
        <v>52</v>
      </c>
      <c r="AK3" s="81" t="s">
        <v>51</v>
      </c>
      <c r="AL3" s="81" t="s">
        <v>50</v>
      </c>
      <c r="AM3" s="81" t="s">
        <v>58</v>
      </c>
      <c r="AN3" s="81" t="s">
        <v>80</v>
      </c>
      <c r="AO3" s="81" t="s">
        <v>73</v>
      </c>
      <c r="AP3" s="81" t="s">
        <v>76</v>
      </c>
      <c r="AQ3" s="83" t="s">
        <v>269</v>
      </c>
      <c r="AR3" s="83" t="s">
        <v>378</v>
      </c>
    </row>
    <row r="4" spans="1:44" ht="25.5" customHeight="1" x14ac:dyDescent="0.25">
      <c r="A4" s="53"/>
      <c r="B4" s="53"/>
      <c r="C4" s="67"/>
      <c r="D4" s="51" t="s">
        <v>60</v>
      </c>
      <c r="E4" s="68">
        <f>'5'!C43</f>
        <v>6054</v>
      </c>
      <c r="F4" s="71" t="s">
        <v>193</v>
      </c>
      <c r="G4" s="68">
        <f>SUM(H4:AR4)</f>
        <v>-90000</v>
      </c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>
        <v>-90000</v>
      </c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</row>
    <row r="5" spans="1:44" ht="25.5" customHeight="1" x14ac:dyDescent="0.25">
      <c r="A5" s="8"/>
      <c r="B5" s="141">
        <f>E5+E6+E7</f>
        <v>0</v>
      </c>
      <c r="C5" s="140" t="s">
        <v>13</v>
      </c>
      <c r="D5" s="14" t="s">
        <v>71</v>
      </c>
      <c r="E5" s="36"/>
      <c r="F5" s="39" t="s">
        <v>133</v>
      </c>
      <c r="G5" s="68">
        <f t="shared" ref="G5:G37" si="0">SUM(H5:AR5)</f>
        <v>88625</v>
      </c>
      <c r="H5" s="36"/>
      <c r="I5" s="36"/>
      <c r="J5" s="36"/>
      <c r="K5" s="36"/>
      <c r="L5" s="36"/>
      <c r="M5" s="36">
        <v>88625</v>
      </c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25.5" customHeight="1" x14ac:dyDescent="0.25">
      <c r="A6" s="8"/>
      <c r="B6" s="142"/>
      <c r="C6" s="140"/>
      <c r="D6" s="14" t="s">
        <v>26</v>
      </c>
      <c r="E6" s="36"/>
      <c r="F6" s="39" t="s">
        <v>134</v>
      </c>
      <c r="G6" s="68">
        <f t="shared" si="0"/>
        <v>2000</v>
      </c>
      <c r="H6" s="36"/>
      <c r="I6" s="36"/>
      <c r="J6" s="36"/>
      <c r="K6" s="36"/>
      <c r="L6" s="36"/>
      <c r="M6" s="36"/>
      <c r="N6" s="36"/>
      <c r="O6" s="36">
        <v>2000</v>
      </c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</row>
    <row r="7" spans="1:44" ht="25.5" customHeight="1" x14ac:dyDescent="0.25">
      <c r="A7" s="8"/>
      <c r="B7" s="142"/>
      <c r="C7" s="140"/>
      <c r="D7" s="14" t="s">
        <v>59</v>
      </c>
      <c r="E7" s="36"/>
      <c r="F7" s="39" t="s">
        <v>135</v>
      </c>
      <c r="G7" s="68">
        <f t="shared" si="0"/>
        <v>6060</v>
      </c>
      <c r="H7" s="36"/>
      <c r="I7" s="36"/>
      <c r="J7" s="36"/>
      <c r="K7" s="36"/>
      <c r="L7" s="36"/>
      <c r="M7" s="36">
        <v>6060</v>
      </c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</row>
    <row r="8" spans="1:44" ht="25.5" customHeight="1" x14ac:dyDescent="0.25">
      <c r="A8" s="8"/>
      <c r="B8" s="141">
        <f>E8+E9</f>
        <v>1020</v>
      </c>
      <c r="C8" s="140" t="s">
        <v>11</v>
      </c>
      <c r="D8" s="14" t="s">
        <v>31</v>
      </c>
      <c r="E8" s="36">
        <v>1020</v>
      </c>
      <c r="F8" s="39" t="s">
        <v>136</v>
      </c>
      <c r="G8" s="68">
        <f t="shared" si="0"/>
        <v>120</v>
      </c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>
        <v>120</v>
      </c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</row>
    <row r="9" spans="1:44" ht="25.5" customHeight="1" x14ac:dyDescent="0.25">
      <c r="A9" s="8"/>
      <c r="B9" s="142"/>
      <c r="C9" s="140"/>
      <c r="D9" s="14" t="s">
        <v>32</v>
      </c>
      <c r="E9" s="36"/>
      <c r="F9" s="39" t="s">
        <v>62</v>
      </c>
      <c r="G9" s="68">
        <f t="shared" si="0"/>
        <v>8195</v>
      </c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>
        <v>8195</v>
      </c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</row>
    <row r="10" spans="1:44" ht="25.5" customHeight="1" x14ac:dyDescent="0.25">
      <c r="A10" s="8"/>
      <c r="B10" s="8"/>
      <c r="C10" s="1"/>
      <c r="D10" s="14" t="s">
        <v>12</v>
      </c>
      <c r="E10" s="36"/>
      <c r="F10" s="39" t="s">
        <v>99</v>
      </c>
      <c r="G10" s="68">
        <f t="shared" si="0"/>
        <v>500</v>
      </c>
      <c r="H10" s="36"/>
      <c r="I10" s="36"/>
      <c r="J10" s="36"/>
      <c r="K10" s="36"/>
      <c r="L10" s="36"/>
      <c r="M10" s="36"/>
      <c r="N10" s="36"/>
      <c r="O10" s="36"/>
      <c r="P10" s="36"/>
      <c r="Q10" s="36">
        <v>500</v>
      </c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</row>
    <row r="11" spans="1:44" ht="25.5" customHeight="1" x14ac:dyDescent="0.25">
      <c r="A11" s="8" t="s">
        <v>192</v>
      </c>
      <c r="B11" s="141">
        <f>E11+E12</f>
        <v>20865</v>
      </c>
      <c r="C11" s="140" t="s">
        <v>18</v>
      </c>
      <c r="D11" s="14" t="s">
        <v>27</v>
      </c>
      <c r="E11" s="36">
        <v>18400</v>
      </c>
      <c r="F11" s="39" t="s">
        <v>137</v>
      </c>
      <c r="G11" s="68">
        <f t="shared" si="0"/>
        <v>1550</v>
      </c>
      <c r="H11" s="36"/>
      <c r="I11" s="36"/>
      <c r="J11" s="36"/>
      <c r="K11" s="36"/>
      <c r="L11" s="36"/>
      <c r="M11" s="36">
        <v>1550</v>
      </c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</row>
    <row r="12" spans="1:44" ht="25.5" customHeight="1" x14ac:dyDescent="0.25">
      <c r="A12" s="8"/>
      <c r="B12" s="142"/>
      <c r="C12" s="140"/>
      <c r="D12" s="14" t="s">
        <v>28</v>
      </c>
      <c r="E12" s="36">
        <v>2465</v>
      </c>
      <c r="F12" s="39" t="s">
        <v>138</v>
      </c>
      <c r="G12" s="68">
        <f t="shared" si="0"/>
        <v>226</v>
      </c>
      <c r="H12" s="36"/>
      <c r="I12" s="36"/>
      <c r="J12" s="36"/>
      <c r="K12" s="36"/>
      <c r="L12" s="36">
        <v>226</v>
      </c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</row>
    <row r="13" spans="1:44" ht="25.5" customHeight="1" x14ac:dyDescent="0.25">
      <c r="A13" s="8"/>
      <c r="B13" s="141">
        <f>E13+E14</f>
        <v>400</v>
      </c>
      <c r="C13" s="140" t="s">
        <v>42</v>
      </c>
      <c r="D13" s="14" t="s">
        <v>43</v>
      </c>
      <c r="E13" s="36">
        <v>400</v>
      </c>
      <c r="F13" s="39" t="s">
        <v>139</v>
      </c>
      <c r="G13" s="68">
        <f t="shared" si="0"/>
        <v>230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>
        <v>230</v>
      </c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</row>
    <row r="14" spans="1:44" ht="55.5" customHeight="1" x14ac:dyDescent="0.25">
      <c r="A14" s="8"/>
      <c r="B14" s="142"/>
      <c r="C14" s="140"/>
      <c r="D14" s="14" t="s">
        <v>44</v>
      </c>
      <c r="E14" s="1"/>
      <c r="F14" s="39" t="s">
        <v>140</v>
      </c>
      <c r="G14" s="68">
        <f t="shared" si="0"/>
        <v>150</v>
      </c>
      <c r="H14" s="36"/>
      <c r="I14" s="36"/>
      <c r="J14" s="36"/>
      <c r="K14" s="36"/>
      <c r="L14" s="36"/>
      <c r="M14" s="36"/>
      <c r="N14" s="36">
        <v>150</v>
      </c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</row>
    <row r="15" spans="1:44" ht="21" x14ac:dyDescent="0.25">
      <c r="A15" s="8"/>
      <c r="B15" s="8"/>
      <c r="C15" s="1"/>
      <c r="D15" s="14" t="s">
        <v>39</v>
      </c>
      <c r="E15" s="1"/>
      <c r="F15" s="39" t="s">
        <v>141</v>
      </c>
      <c r="G15" s="68">
        <f t="shared" si="0"/>
        <v>700</v>
      </c>
      <c r="H15" s="36"/>
      <c r="I15" s="36"/>
      <c r="J15" s="36"/>
      <c r="K15" s="36"/>
      <c r="L15" s="36"/>
      <c r="M15" s="36"/>
      <c r="N15" s="36">
        <v>700</v>
      </c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</row>
    <row r="16" spans="1:44" ht="21" x14ac:dyDescent="0.25">
      <c r="A16" s="8"/>
      <c r="B16" s="16" t="s">
        <v>70</v>
      </c>
      <c r="C16" s="1"/>
      <c r="D16" s="14" t="s">
        <v>191</v>
      </c>
      <c r="E16" s="1"/>
      <c r="F16" s="39" t="s">
        <v>142</v>
      </c>
      <c r="G16" s="68">
        <f t="shared" si="0"/>
        <v>35</v>
      </c>
      <c r="H16" s="36"/>
      <c r="I16" s="36"/>
      <c r="J16" s="36"/>
      <c r="K16" s="36"/>
      <c r="L16" s="36"/>
      <c r="M16" s="36"/>
      <c r="N16" s="36"/>
      <c r="O16" s="36">
        <v>35</v>
      </c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</row>
    <row r="17" spans="1:44" ht="65.25" customHeight="1" x14ac:dyDescent="0.25">
      <c r="A17" s="8"/>
      <c r="B17" s="8"/>
      <c r="C17" s="1"/>
      <c r="D17" s="14" t="s">
        <v>33</v>
      </c>
      <c r="E17" s="1"/>
      <c r="F17" s="39" t="s">
        <v>143</v>
      </c>
      <c r="G17" s="68">
        <f t="shared" si="0"/>
        <v>490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>
        <v>490</v>
      </c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</row>
    <row r="18" spans="1:44" ht="21" x14ac:dyDescent="0.25">
      <c r="A18" s="8"/>
      <c r="B18" s="16"/>
      <c r="C18" s="1"/>
      <c r="D18" s="14" t="s">
        <v>47</v>
      </c>
      <c r="E18" s="1"/>
      <c r="F18" s="39" t="s">
        <v>144</v>
      </c>
      <c r="G18" s="68">
        <f t="shared" si="0"/>
        <v>1000</v>
      </c>
      <c r="H18" s="36"/>
      <c r="I18" s="36"/>
      <c r="J18" s="36"/>
      <c r="K18" s="36"/>
      <c r="L18" s="36"/>
      <c r="M18" s="36">
        <v>1000</v>
      </c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</row>
    <row r="19" spans="1:44" ht="25.5" customHeight="1" x14ac:dyDescent="0.25">
      <c r="A19" s="8"/>
      <c r="B19" s="16"/>
      <c r="C19" s="1"/>
      <c r="D19" s="14" t="s">
        <v>40</v>
      </c>
      <c r="E19" s="1"/>
      <c r="F19" s="39" t="s">
        <v>145</v>
      </c>
      <c r="G19" s="68">
        <f t="shared" si="0"/>
        <v>700</v>
      </c>
      <c r="H19" s="36"/>
      <c r="I19" s="36"/>
      <c r="J19" s="36"/>
      <c r="K19" s="36"/>
      <c r="L19" s="36"/>
      <c r="M19" s="36"/>
      <c r="N19" s="36"/>
      <c r="O19" s="36"/>
      <c r="P19" s="36"/>
      <c r="Q19" s="36">
        <v>700</v>
      </c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</row>
    <row r="20" spans="1:44" ht="25.5" customHeight="1" x14ac:dyDescent="0.25">
      <c r="A20" s="8"/>
      <c r="B20" s="8"/>
      <c r="C20" s="1"/>
      <c r="D20" s="14" t="s">
        <v>41</v>
      </c>
      <c r="E20" s="1"/>
      <c r="F20" s="39" t="s">
        <v>146</v>
      </c>
      <c r="G20" s="68">
        <f t="shared" si="0"/>
        <v>30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>
        <v>30</v>
      </c>
      <c r="AL20" s="36"/>
      <c r="AM20" s="36"/>
      <c r="AN20" s="36"/>
      <c r="AO20" s="36"/>
      <c r="AP20" s="36"/>
      <c r="AQ20" s="36"/>
      <c r="AR20" s="36"/>
    </row>
    <row r="21" spans="1:44" ht="25.5" customHeight="1" x14ac:dyDescent="0.25">
      <c r="A21" s="8"/>
      <c r="B21" s="8"/>
      <c r="C21" s="1"/>
      <c r="D21" s="14" t="s">
        <v>65</v>
      </c>
      <c r="E21" s="1">
        <v>294</v>
      </c>
      <c r="F21" s="39" t="s">
        <v>147</v>
      </c>
      <c r="G21" s="68">
        <f t="shared" si="0"/>
        <v>65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>
        <v>65</v>
      </c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</row>
    <row r="22" spans="1:44" ht="25.5" customHeight="1" x14ac:dyDescent="0.25">
      <c r="A22" s="8"/>
      <c r="B22" s="8"/>
      <c r="C22" s="1"/>
      <c r="D22" s="14" t="s">
        <v>61</v>
      </c>
      <c r="E22" s="1">
        <v>15000</v>
      </c>
      <c r="F22" s="39" t="s">
        <v>148</v>
      </c>
      <c r="G22" s="68">
        <f t="shared" si="0"/>
        <v>150</v>
      </c>
      <c r="H22" s="36"/>
      <c r="I22" s="36"/>
      <c r="J22" s="36"/>
      <c r="K22" s="36"/>
      <c r="L22" s="36">
        <v>150</v>
      </c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</row>
    <row r="23" spans="1:44" ht="25.5" customHeight="1" x14ac:dyDescent="0.25">
      <c r="A23" s="8"/>
      <c r="B23" s="8"/>
      <c r="C23" s="1"/>
      <c r="D23" s="14" t="s">
        <v>66</v>
      </c>
      <c r="E23" s="1"/>
      <c r="F23" s="39" t="s">
        <v>149</v>
      </c>
      <c r="G23" s="68">
        <f t="shared" si="0"/>
        <v>1000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>
        <v>1000</v>
      </c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</row>
    <row r="24" spans="1:44" ht="25.5" customHeight="1" x14ac:dyDescent="0.25">
      <c r="A24" s="8"/>
      <c r="B24" s="8"/>
      <c r="C24" s="1"/>
      <c r="D24" s="14" t="s">
        <v>90</v>
      </c>
      <c r="E24" s="1"/>
      <c r="F24" s="39"/>
      <c r="G24" s="68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</row>
    <row r="25" spans="1:44" ht="25.5" customHeight="1" x14ac:dyDescent="0.25">
      <c r="A25" s="8"/>
      <c r="B25" s="8"/>
      <c r="C25" s="1"/>
      <c r="D25" s="14" t="s">
        <v>196</v>
      </c>
      <c r="E25" s="1"/>
      <c r="F25" s="39"/>
      <c r="G25" s="68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</row>
    <row r="26" spans="1:44" ht="25.5" customHeight="1" x14ac:dyDescent="0.25">
      <c r="A26" s="8"/>
      <c r="B26" s="8"/>
      <c r="C26" s="1"/>
      <c r="D26" s="14" t="s">
        <v>301</v>
      </c>
      <c r="E26" s="1"/>
      <c r="F26" s="39"/>
      <c r="G26" s="68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</row>
    <row r="27" spans="1:44" ht="25.5" customHeight="1" x14ac:dyDescent="0.25">
      <c r="A27" s="8"/>
      <c r="B27" s="8"/>
      <c r="C27" s="1"/>
      <c r="D27" s="14" t="s">
        <v>375</v>
      </c>
      <c r="E27" s="1"/>
      <c r="F27" s="15"/>
      <c r="G27" s="68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</row>
    <row r="28" spans="1:44" ht="25.5" customHeight="1" x14ac:dyDescent="0.25">
      <c r="A28" s="8"/>
      <c r="B28" s="8"/>
      <c r="C28" s="1"/>
      <c r="D28" s="1"/>
      <c r="E28" s="1"/>
      <c r="F28" s="15"/>
      <c r="G28" s="68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</row>
    <row r="29" spans="1:44" ht="25.5" customHeight="1" x14ac:dyDescent="0.25">
      <c r="A29" s="8"/>
      <c r="B29" s="8"/>
      <c r="C29" s="1"/>
      <c r="D29" s="1"/>
      <c r="E29" s="1"/>
      <c r="F29" s="15"/>
      <c r="G29" s="68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</row>
    <row r="30" spans="1:44" ht="25.5" customHeight="1" x14ac:dyDescent="0.25">
      <c r="A30" s="8"/>
      <c r="B30" s="8"/>
      <c r="C30" s="1"/>
      <c r="D30" s="1"/>
      <c r="E30" s="1"/>
      <c r="F30" s="15"/>
      <c r="G30" s="68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</row>
    <row r="31" spans="1:44" ht="25.5" customHeight="1" x14ac:dyDescent="0.25">
      <c r="A31" s="8"/>
      <c r="B31" s="8"/>
      <c r="C31" s="1"/>
      <c r="D31" s="1"/>
      <c r="E31" s="1"/>
      <c r="F31" s="15"/>
      <c r="G31" s="68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</row>
    <row r="32" spans="1:44" ht="25.5" customHeight="1" x14ac:dyDescent="0.25">
      <c r="A32" s="8"/>
      <c r="B32" s="8"/>
      <c r="C32" s="1"/>
      <c r="D32" s="1"/>
      <c r="E32" s="1"/>
      <c r="F32" s="15"/>
      <c r="G32" s="68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</row>
    <row r="33" spans="1:44" ht="25.5" customHeight="1" x14ac:dyDescent="0.25">
      <c r="A33" s="8"/>
      <c r="B33" s="8"/>
      <c r="C33" s="1"/>
      <c r="D33" s="1"/>
      <c r="E33" s="1"/>
      <c r="F33" s="15"/>
      <c r="G33" s="68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</row>
    <row r="34" spans="1:44" ht="25.5" customHeight="1" x14ac:dyDescent="0.25">
      <c r="A34" s="8"/>
      <c r="B34" s="8"/>
      <c r="C34" s="1"/>
      <c r="D34" s="1"/>
      <c r="E34" s="1"/>
      <c r="F34" s="15"/>
      <c r="G34" s="68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</row>
    <row r="35" spans="1:44" ht="25.5" customHeight="1" x14ac:dyDescent="0.25">
      <c r="A35" s="8"/>
      <c r="B35" s="8"/>
      <c r="C35" s="1"/>
      <c r="D35" s="1"/>
      <c r="E35" s="1"/>
      <c r="F35" s="15"/>
      <c r="G35" s="68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</row>
    <row r="36" spans="1:44" ht="25.5" customHeight="1" x14ac:dyDescent="0.25">
      <c r="A36" s="8"/>
      <c r="B36" s="8"/>
      <c r="C36" s="1"/>
      <c r="D36" s="1"/>
      <c r="E36" s="1"/>
      <c r="F36" s="15"/>
      <c r="G36" s="68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</row>
    <row r="37" spans="1:44" ht="25.5" customHeight="1" thickBot="1" x14ac:dyDescent="0.3">
      <c r="A37" s="84"/>
      <c r="B37" s="84"/>
      <c r="C37" s="52"/>
      <c r="D37" s="52"/>
      <c r="E37" s="52"/>
      <c r="F37" s="52"/>
      <c r="G37" s="68">
        <f t="shared" si="0"/>
        <v>0</v>
      </c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</row>
    <row r="38" spans="1:44" ht="41.25" customHeight="1" thickBot="1" x14ac:dyDescent="0.3">
      <c r="A38" s="146" t="s">
        <v>1</v>
      </c>
      <c r="B38" s="147"/>
      <c r="C38" s="147"/>
      <c r="D38" s="147"/>
      <c r="E38" s="101">
        <f>SUM(E4:E37)</f>
        <v>43633</v>
      </c>
      <c r="F38" s="100"/>
      <c r="G38" s="102">
        <f>SUM(G4:G37)</f>
        <v>21826</v>
      </c>
      <c r="H38" s="102">
        <f>SUM(H4:H37)</f>
        <v>0</v>
      </c>
      <c r="I38" s="102">
        <f>SUM(I4:I37)</f>
        <v>0</v>
      </c>
      <c r="J38" s="102">
        <f t="shared" ref="J38:AM38" si="1">SUM(J4:J37)</f>
        <v>0</v>
      </c>
      <c r="K38" s="102">
        <f t="shared" si="1"/>
        <v>0</v>
      </c>
      <c r="L38" s="102">
        <f t="shared" si="1"/>
        <v>376</v>
      </c>
      <c r="M38" s="102">
        <f t="shared" si="1"/>
        <v>97235</v>
      </c>
      <c r="N38" s="102">
        <f t="shared" si="1"/>
        <v>850</v>
      </c>
      <c r="O38" s="102">
        <f t="shared" si="1"/>
        <v>2035</v>
      </c>
      <c r="P38" s="102">
        <f t="shared" si="1"/>
        <v>0</v>
      </c>
      <c r="Q38" s="102">
        <f t="shared" si="1"/>
        <v>1200</v>
      </c>
      <c r="R38" s="102">
        <f t="shared" si="1"/>
        <v>0</v>
      </c>
      <c r="S38" s="102">
        <f t="shared" si="1"/>
        <v>0</v>
      </c>
      <c r="T38" s="102">
        <f t="shared" si="1"/>
        <v>185</v>
      </c>
      <c r="U38" s="102">
        <f t="shared" si="1"/>
        <v>0</v>
      </c>
      <c r="V38" s="102">
        <f t="shared" si="1"/>
        <v>0</v>
      </c>
      <c r="W38" s="102">
        <f t="shared" si="1"/>
        <v>0</v>
      </c>
      <c r="X38" s="102">
        <f t="shared" si="1"/>
        <v>0</v>
      </c>
      <c r="Y38" s="102">
        <f t="shared" si="1"/>
        <v>0</v>
      </c>
      <c r="Z38" s="102">
        <f t="shared" si="1"/>
        <v>0</v>
      </c>
      <c r="AA38" s="102">
        <f t="shared" si="1"/>
        <v>0</v>
      </c>
      <c r="AB38" s="102">
        <f t="shared" si="1"/>
        <v>0</v>
      </c>
      <c r="AC38" s="102">
        <f t="shared" si="1"/>
        <v>720</v>
      </c>
      <c r="AD38" s="102">
        <f t="shared" si="1"/>
        <v>0</v>
      </c>
      <c r="AE38" s="102">
        <f t="shared" si="1"/>
        <v>0</v>
      </c>
      <c r="AF38" s="102">
        <f t="shared" ref="AF38:AH38" si="2">SUM(AF4:AF37)</f>
        <v>1000</v>
      </c>
      <c r="AG38" s="102">
        <f t="shared" si="2"/>
        <v>-81805</v>
      </c>
      <c r="AH38" s="102">
        <f t="shared" si="2"/>
        <v>0</v>
      </c>
      <c r="AI38" s="102">
        <f t="shared" si="1"/>
        <v>0</v>
      </c>
      <c r="AJ38" s="102">
        <f t="shared" si="1"/>
        <v>0</v>
      </c>
      <c r="AK38" s="102">
        <f t="shared" si="1"/>
        <v>30</v>
      </c>
      <c r="AL38" s="102">
        <f t="shared" si="1"/>
        <v>0</v>
      </c>
      <c r="AM38" s="102">
        <f t="shared" si="1"/>
        <v>0</v>
      </c>
      <c r="AN38" s="102">
        <f t="shared" ref="AN38:AO38" si="3">SUM(AN4:AN37)</f>
        <v>0</v>
      </c>
      <c r="AO38" s="102">
        <f t="shared" si="3"/>
        <v>0</v>
      </c>
      <c r="AP38" s="102">
        <f t="shared" ref="AP38:AQ38" si="4">SUM(AP4:AP37)</f>
        <v>0</v>
      </c>
      <c r="AQ38" s="103">
        <f t="shared" si="4"/>
        <v>0</v>
      </c>
      <c r="AR38" s="103">
        <f t="shared" ref="AR38" si="5">SUM(AR4:AR37)</f>
        <v>0</v>
      </c>
    </row>
    <row r="40" spans="1:44" ht="30.75" customHeight="1" thickBot="1" x14ac:dyDescent="0.3"/>
    <row r="41" spans="1:44" ht="48.75" customHeight="1" x14ac:dyDescent="0.25">
      <c r="A41" s="28" t="s">
        <v>3</v>
      </c>
      <c r="B41" s="22"/>
      <c r="C41" s="34">
        <f>+E38</f>
        <v>43633</v>
      </c>
      <c r="D41" s="23"/>
    </row>
    <row r="42" spans="1:44" ht="46.5" customHeight="1" x14ac:dyDescent="0.25">
      <c r="A42" s="29" t="s">
        <v>4</v>
      </c>
      <c r="B42" s="19"/>
      <c r="C42" s="35">
        <f>G38</f>
        <v>21826</v>
      </c>
      <c r="D42" s="24"/>
    </row>
    <row r="43" spans="1:44" ht="46.5" customHeight="1" x14ac:dyDescent="0.25">
      <c r="A43" s="29" t="s">
        <v>5</v>
      </c>
      <c r="B43" s="19"/>
      <c r="C43" s="33">
        <f>+C41-C42</f>
        <v>21807</v>
      </c>
      <c r="D43" s="25"/>
    </row>
    <row r="44" spans="1:44" ht="51.75" customHeight="1" x14ac:dyDescent="0.25"/>
    <row r="45" spans="1:44" ht="46.5" customHeight="1" x14ac:dyDescent="0.25"/>
    <row r="46" spans="1:44" ht="34.5" customHeight="1" x14ac:dyDescent="0.25">
      <c r="Q46" t="s">
        <v>6</v>
      </c>
    </row>
    <row r="47" spans="1:44" ht="36.75" customHeight="1" x14ac:dyDescent="0.25"/>
    <row r="48" spans="1:44" ht="30" customHeight="1" x14ac:dyDescent="0.25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R48"/>
  <sheetViews>
    <sheetView rightToLeft="1" topLeftCell="A2" zoomScale="70" zoomScaleNormal="70" zoomScalePageLayoutView="89" workbookViewId="0">
      <selection activeCell="AM27" sqref="AM27"/>
    </sheetView>
  </sheetViews>
  <sheetFormatPr defaultColWidth="19" defaultRowHeight="15" x14ac:dyDescent="0.25"/>
  <cols>
    <col min="1" max="1" width="21.42578125" bestFit="1" customWidth="1"/>
    <col min="2" max="2" width="14.5703125" bestFit="1" customWidth="1"/>
    <col min="4" max="4" width="41" bestFit="1" customWidth="1"/>
    <col min="6" max="6" width="131" bestFit="1" customWidth="1"/>
    <col min="9" max="9" width="26" bestFit="1" customWidth="1"/>
    <col min="34" max="34" width="28.7109375" bestFit="1" customWidth="1"/>
  </cols>
  <sheetData>
    <row r="1" spans="1:44" ht="15.75" hidden="1" thickBot="1" x14ac:dyDescent="0.3"/>
    <row r="2" spans="1:44" ht="36.75" customHeight="1" thickBot="1" x14ac:dyDescent="0.35">
      <c r="A2" s="150" t="s">
        <v>82</v>
      </c>
      <c r="B2" s="151"/>
      <c r="C2" s="151"/>
      <c r="D2" s="151"/>
      <c r="E2" s="152"/>
      <c r="F2" s="134" t="s">
        <v>83</v>
      </c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4" s="21" customFormat="1" ht="63.75" thickBot="1" x14ac:dyDescent="0.4">
      <c r="A3" s="80" t="s">
        <v>34</v>
      </c>
      <c r="B3" s="81" t="s">
        <v>86</v>
      </c>
      <c r="C3" s="148" t="s">
        <v>37</v>
      </c>
      <c r="D3" s="149"/>
      <c r="E3" s="81" t="s">
        <v>0</v>
      </c>
      <c r="F3" s="81" t="s">
        <v>38</v>
      </c>
      <c r="G3" s="81" t="s">
        <v>2</v>
      </c>
      <c r="H3" s="81" t="s">
        <v>9</v>
      </c>
      <c r="I3" s="81" t="s">
        <v>56</v>
      </c>
      <c r="J3" s="81" t="s">
        <v>7</v>
      </c>
      <c r="K3" s="81" t="s">
        <v>14</v>
      </c>
      <c r="L3" s="81" t="s">
        <v>57</v>
      </c>
      <c r="M3" s="81" t="s">
        <v>29</v>
      </c>
      <c r="N3" s="81" t="s">
        <v>8</v>
      </c>
      <c r="O3" s="81" t="s">
        <v>10</v>
      </c>
      <c r="P3" s="81" t="s">
        <v>17</v>
      </c>
      <c r="Q3" s="81" t="s">
        <v>15</v>
      </c>
      <c r="R3" s="82" t="s">
        <v>19</v>
      </c>
      <c r="S3" s="82" t="s">
        <v>16</v>
      </c>
      <c r="T3" s="81" t="s">
        <v>20</v>
      </c>
      <c r="U3" s="81" t="s">
        <v>21</v>
      </c>
      <c r="V3" s="81" t="s">
        <v>22</v>
      </c>
      <c r="W3" s="81" t="s">
        <v>23</v>
      </c>
      <c r="X3" s="81" t="s">
        <v>24</v>
      </c>
      <c r="Y3" s="81" t="s">
        <v>30</v>
      </c>
      <c r="Z3" s="82" t="s">
        <v>35</v>
      </c>
      <c r="AA3" s="81" t="s">
        <v>36</v>
      </c>
      <c r="AB3" s="81" t="s">
        <v>45</v>
      </c>
      <c r="AC3" s="81" t="s">
        <v>46</v>
      </c>
      <c r="AD3" s="81" t="s">
        <v>123</v>
      </c>
      <c r="AE3" s="81" t="s">
        <v>72</v>
      </c>
      <c r="AF3" s="81" t="s">
        <v>77</v>
      </c>
      <c r="AG3" s="81" t="s">
        <v>78</v>
      </c>
      <c r="AH3" s="81" t="s">
        <v>79</v>
      </c>
      <c r="AI3" s="81" t="s">
        <v>48</v>
      </c>
      <c r="AJ3" s="81" t="s">
        <v>52</v>
      </c>
      <c r="AK3" s="81" t="s">
        <v>51</v>
      </c>
      <c r="AL3" s="81" t="s">
        <v>50</v>
      </c>
      <c r="AM3" s="81" t="s">
        <v>58</v>
      </c>
      <c r="AN3" s="81" t="s">
        <v>80</v>
      </c>
      <c r="AO3" s="81" t="s">
        <v>73</v>
      </c>
      <c r="AP3" s="81" t="s">
        <v>76</v>
      </c>
      <c r="AQ3" s="83" t="s">
        <v>269</v>
      </c>
      <c r="AR3" s="83" t="s">
        <v>378</v>
      </c>
    </row>
    <row r="4" spans="1:44" ht="25.5" customHeight="1" x14ac:dyDescent="0.25">
      <c r="A4" s="53"/>
      <c r="B4" s="53"/>
      <c r="C4" s="67"/>
      <c r="D4" s="51" t="s">
        <v>60</v>
      </c>
      <c r="E4" s="68">
        <f>'6'!C43</f>
        <v>21807</v>
      </c>
      <c r="F4" s="71" t="s">
        <v>150</v>
      </c>
      <c r="G4" s="68">
        <f>SUM(H4:AR4)</f>
        <v>22670</v>
      </c>
      <c r="H4" s="68"/>
      <c r="I4" s="68">
        <v>22670</v>
      </c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</row>
    <row r="5" spans="1:44" ht="25.5" customHeight="1" x14ac:dyDescent="0.25">
      <c r="A5" s="8"/>
      <c r="B5" s="141">
        <f>E5+E6+E7</f>
        <v>16000</v>
      </c>
      <c r="C5" s="140" t="s">
        <v>13</v>
      </c>
      <c r="D5" s="14" t="s">
        <v>194</v>
      </c>
      <c r="E5" s="36">
        <v>16000</v>
      </c>
      <c r="F5" s="39" t="s">
        <v>151</v>
      </c>
      <c r="G5" s="68">
        <f t="shared" ref="G5:G37" si="0">SUM(H5:AR5)</f>
        <v>1000</v>
      </c>
      <c r="H5" s="36"/>
      <c r="I5" s="36"/>
      <c r="J5" s="36"/>
      <c r="K5" s="36"/>
      <c r="L5" s="36"/>
      <c r="M5" s="36">
        <v>1000</v>
      </c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21" x14ac:dyDescent="0.25">
      <c r="A6" s="8"/>
      <c r="B6" s="142"/>
      <c r="C6" s="140"/>
      <c r="D6" s="14" t="s">
        <v>74</v>
      </c>
      <c r="E6" s="36"/>
      <c r="F6" s="39" t="s">
        <v>152</v>
      </c>
      <c r="G6" s="68">
        <f t="shared" si="0"/>
        <v>1500</v>
      </c>
      <c r="H6" s="36"/>
      <c r="I6" s="36"/>
      <c r="J6" s="36"/>
      <c r="K6" s="36"/>
      <c r="L6" s="36"/>
      <c r="M6" s="36">
        <v>1500</v>
      </c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</row>
    <row r="7" spans="1:44" ht="25.5" customHeight="1" x14ac:dyDescent="0.25">
      <c r="A7" s="8"/>
      <c r="B7" s="142"/>
      <c r="C7" s="140"/>
      <c r="D7" s="14" t="s">
        <v>59</v>
      </c>
      <c r="E7" s="36"/>
      <c r="F7" s="39" t="s">
        <v>153</v>
      </c>
      <c r="G7" s="68">
        <f t="shared" si="0"/>
        <v>40</v>
      </c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>
        <v>40</v>
      </c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</row>
    <row r="8" spans="1:44" ht="25.5" customHeight="1" x14ac:dyDescent="0.25">
      <c r="A8" s="8"/>
      <c r="B8" s="141">
        <f>E8+E9</f>
        <v>2180</v>
      </c>
      <c r="C8" s="140" t="s">
        <v>11</v>
      </c>
      <c r="D8" s="14" t="s">
        <v>31</v>
      </c>
      <c r="E8" s="36">
        <v>2180</v>
      </c>
      <c r="F8" s="39" t="s">
        <v>154</v>
      </c>
      <c r="G8" s="68">
        <f t="shared" si="0"/>
        <v>720</v>
      </c>
      <c r="H8" s="36"/>
      <c r="I8" s="36"/>
      <c r="J8" s="36"/>
      <c r="K8" s="36"/>
      <c r="L8" s="36"/>
      <c r="M8" s="36"/>
      <c r="N8" s="36">
        <v>720</v>
      </c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</row>
    <row r="9" spans="1:44" ht="25.5" customHeight="1" x14ac:dyDescent="0.25">
      <c r="A9" s="8"/>
      <c r="B9" s="142"/>
      <c r="C9" s="140"/>
      <c r="D9" s="14" t="s">
        <v>32</v>
      </c>
      <c r="E9" s="36"/>
      <c r="F9" s="39" t="s">
        <v>155</v>
      </c>
      <c r="G9" s="68">
        <f t="shared" si="0"/>
        <v>100</v>
      </c>
      <c r="H9" s="36"/>
      <c r="I9" s="36"/>
      <c r="J9" s="36"/>
      <c r="K9" s="36"/>
      <c r="L9" s="36"/>
      <c r="M9" s="36"/>
      <c r="N9" s="36"/>
      <c r="O9" s="36">
        <v>100</v>
      </c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</row>
    <row r="10" spans="1:44" ht="25.5" customHeight="1" x14ac:dyDescent="0.25">
      <c r="A10" s="8"/>
      <c r="B10" s="8"/>
      <c r="C10" s="1"/>
      <c r="D10" s="14" t="s">
        <v>12</v>
      </c>
      <c r="E10" s="36">
        <v>600</v>
      </c>
      <c r="F10" s="39" t="s">
        <v>156</v>
      </c>
      <c r="G10" s="68">
        <f t="shared" si="0"/>
        <v>380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>
        <v>380</v>
      </c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</row>
    <row r="11" spans="1:44" ht="25.5" customHeight="1" x14ac:dyDescent="0.25">
      <c r="A11" s="8" t="s">
        <v>195</v>
      </c>
      <c r="B11" s="141">
        <f>E11+E12</f>
        <v>4820</v>
      </c>
      <c r="C11" s="140" t="s">
        <v>18</v>
      </c>
      <c r="D11" s="14" t="s">
        <v>27</v>
      </c>
      <c r="E11" s="36">
        <v>4820</v>
      </c>
      <c r="F11" s="39" t="s">
        <v>157</v>
      </c>
      <c r="G11" s="68">
        <f t="shared" si="0"/>
        <v>1800</v>
      </c>
      <c r="H11" s="36"/>
      <c r="I11" s="36"/>
      <c r="J11" s="36"/>
      <c r="K11" s="36"/>
      <c r="L11" s="36"/>
      <c r="M11" s="36"/>
      <c r="N11" s="36">
        <v>1800</v>
      </c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</row>
    <row r="12" spans="1:44" ht="25.5" customHeight="1" x14ac:dyDescent="0.25">
      <c r="A12" s="8"/>
      <c r="B12" s="142"/>
      <c r="C12" s="140"/>
      <c r="D12" s="14" t="s">
        <v>28</v>
      </c>
      <c r="E12" s="36"/>
      <c r="F12" s="39" t="s">
        <v>158</v>
      </c>
      <c r="G12" s="68">
        <f t="shared" si="0"/>
        <v>2570</v>
      </c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>
        <v>2570</v>
      </c>
      <c r="AM12" s="36"/>
      <c r="AN12" s="36"/>
      <c r="AO12" s="36"/>
      <c r="AP12" s="36"/>
      <c r="AQ12" s="36"/>
      <c r="AR12" s="36"/>
    </row>
    <row r="13" spans="1:44" ht="25.5" customHeight="1" x14ac:dyDescent="0.25">
      <c r="A13" s="8"/>
      <c r="B13" s="141">
        <f>E13+E14</f>
        <v>300</v>
      </c>
      <c r="C13" s="140" t="s">
        <v>42</v>
      </c>
      <c r="D13" s="14" t="s">
        <v>43</v>
      </c>
      <c r="E13" s="36">
        <v>300</v>
      </c>
      <c r="F13" s="39" t="s">
        <v>159</v>
      </c>
      <c r="G13" s="68">
        <f t="shared" si="0"/>
        <v>1000</v>
      </c>
      <c r="H13" s="36"/>
      <c r="I13" s="36"/>
      <c r="J13" s="36"/>
      <c r="K13" s="36"/>
      <c r="L13" s="36"/>
      <c r="M13" s="36"/>
      <c r="N13" s="36"/>
      <c r="O13" s="36"/>
      <c r="P13" s="36"/>
      <c r="Q13" s="36">
        <v>1000</v>
      </c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</row>
    <row r="14" spans="1:44" ht="55.5" customHeight="1" x14ac:dyDescent="0.25">
      <c r="A14" s="8"/>
      <c r="B14" s="142"/>
      <c r="C14" s="140"/>
      <c r="D14" s="14" t="s">
        <v>44</v>
      </c>
      <c r="E14" s="1"/>
      <c r="F14" s="39" t="s">
        <v>160</v>
      </c>
      <c r="G14" s="68">
        <f t="shared" si="0"/>
        <v>530</v>
      </c>
      <c r="H14" s="36"/>
      <c r="I14" s="36"/>
      <c r="J14" s="36"/>
      <c r="K14" s="36"/>
      <c r="L14" s="36"/>
      <c r="M14" s="36"/>
      <c r="N14" s="36">
        <v>530</v>
      </c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</row>
    <row r="15" spans="1:44" ht="21" x14ac:dyDescent="0.25">
      <c r="A15" s="8"/>
      <c r="B15" s="8"/>
      <c r="C15" s="1"/>
      <c r="D15" s="14" t="s">
        <v>39</v>
      </c>
      <c r="E15" s="1"/>
      <c r="F15" s="39" t="s">
        <v>161</v>
      </c>
      <c r="G15" s="68">
        <f t="shared" si="0"/>
        <v>1000</v>
      </c>
      <c r="H15" s="36"/>
      <c r="I15" s="36"/>
      <c r="J15" s="36">
        <v>1000</v>
      </c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</row>
    <row r="16" spans="1:44" ht="21" x14ac:dyDescent="0.25">
      <c r="A16" s="8"/>
      <c r="B16" s="16"/>
      <c r="C16" s="1"/>
      <c r="D16" s="14" t="s">
        <v>191</v>
      </c>
      <c r="E16" s="1"/>
      <c r="F16" s="39" t="s">
        <v>162</v>
      </c>
      <c r="G16" s="68">
        <f t="shared" si="0"/>
        <v>100</v>
      </c>
      <c r="H16" s="36"/>
      <c r="I16" s="36"/>
      <c r="J16" s="36"/>
      <c r="K16" s="36"/>
      <c r="L16" s="36">
        <v>100</v>
      </c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</row>
    <row r="17" spans="1:44" ht="65.25" customHeight="1" x14ac:dyDescent="0.25">
      <c r="A17" s="8"/>
      <c r="B17" s="8"/>
      <c r="C17" s="1"/>
      <c r="D17" s="14" t="s">
        <v>33</v>
      </c>
      <c r="E17" s="1"/>
      <c r="F17" s="39" t="s">
        <v>163</v>
      </c>
      <c r="G17" s="68">
        <f t="shared" si="0"/>
        <v>150</v>
      </c>
      <c r="H17" s="36"/>
      <c r="I17" s="36"/>
      <c r="J17" s="36"/>
      <c r="K17" s="36"/>
      <c r="L17" s="36">
        <v>150</v>
      </c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</row>
    <row r="18" spans="1:44" ht="21" x14ac:dyDescent="0.25">
      <c r="A18" s="8"/>
      <c r="B18" s="16"/>
      <c r="C18" s="1"/>
      <c r="D18" s="14" t="s">
        <v>47</v>
      </c>
      <c r="E18" s="1"/>
      <c r="F18" s="39" t="s">
        <v>164</v>
      </c>
      <c r="G18" s="68">
        <f t="shared" si="0"/>
        <v>700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>
        <v>700</v>
      </c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</row>
    <row r="19" spans="1:44" ht="25.5" customHeight="1" x14ac:dyDescent="0.25">
      <c r="A19" s="8"/>
      <c r="B19" s="16"/>
      <c r="C19" s="1"/>
      <c r="D19" s="14" t="s">
        <v>40</v>
      </c>
      <c r="E19" s="1"/>
      <c r="F19" s="39" t="s">
        <v>165</v>
      </c>
      <c r="G19" s="68">
        <f t="shared" si="0"/>
        <v>4000</v>
      </c>
      <c r="H19" s="36"/>
      <c r="I19" s="36"/>
      <c r="J19" s="36"/>
      <c r="K19" s="36"/>
      <c r="L19" s="36"/>
      <c r="M19" s="36">
        <v>4000</v>
      </c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</row>
    <row r="20" spans="1:44" ht="25.5" customHeight="1" x14ac:dyDescent="0.25">
      <c r="A20" s="8"/>
      <c r="B20" s="8"/>
      <c r="C20" s="1"/>
      <c r="D20" s="14" t="s">
        <v>41</v>
      </c>
      <c r="E20" s="1">
        <v>1120</v>
      </c>
      <c r="F20" s="39" t="s">
        <v>166</v>
      </c>
      <c r="G20" s="68">
        <f t="shared" si="0"/>
        <v>1000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>
        <v>1000</v>
      </c>
      <c r="AL20" s="36"/>
      <c r="AM20" s="36"/>
      <c r="AN20" s="36"/>
      <c r="AO20" s="36"/>
      <c r="AP20" s="36"/>
      <c r="AQ20" s="36"/>
      <c r="AR20" s="36"/>
    </row>
    <row r="21" spans="1:44" ht="25.5" customHeight="1" x14ac:dyDescent="0.25">
      <c r="A21" s="8"/>
      <c r="B21" s="8"/>
      <c r="C21" s="1"/>
      <c r="D21" s="14" t="s">
        <v>65</v>
      </c>
      <c r="E21" s="1">
        <v>920</v>
      </c>
      <c r="F21" s="39" t="s">
        <v>167</v>
      </c>
      <c r="G21" s="68">
        <f t="shared" si="0"/>
        <v>70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>
        <v>70</v>
      </c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</row>
    <row r="22" spans="1:44" ht="21" x14ac:dyDescent="0.25">
      <c r="A22" s="8"/>
      <c r="B22" s="8"/>
      <c r="C22" s="1"/>
      <c r="D22" s="14" t="s">
        <v>61</v>
      </c>
      <c r="E22" s="1"/>
      <c r="F22" s="39" t="s">
        <v>168</v>
      </c>
      <c r="G22" s="68">
        <f t="shared" si="0"/>
        <v>70</v>
      </c>
      <c r="H22" s="36"/>
      <c r="I22" s="36"/>
      <c r="J22" s="36"/>
      <c r="K22" s="36"/>
      <c r="L22" s="36"/>
      <c r="M22" s="36"/>
      <c r="N22" s="36"/>
      <c r="O22" s="36"/>
      <c r="P22" s="36">
        <v>70</v>
      </c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</row>
    <row r="23" spans="1:44" ht="25.5" customHeight="1" x14ac:dyDescent="0.25">
      <c r="A23" s="8"/>
      <c r="B23" s="8"/>
      <c r="C23" s="1"/>
      <c r="D23" s="14" t="s">
        <v>66</v>
      </c>
      <c r="E23" s="1"/>
      <c r="F23" s="39" t="s">
        <v>115</v>
      </c>
      <c r="G23" s="68">
        <f t="shared" si="0"/>
        <v>500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>
        <v>500</v>
      </c>
      <c r="AR23" s="36"/>
    </row>
    <row r="24" spans="1:44" ht="25.5" customHeight="1" x14ac:dyDescent="0.25">
      <c r="A24" s="8"/>
      <c r="B24" s="8"/>
      <c r="C24" s="1"/>
      <c r="D24" s="14" t="s">
        <v>90</v>
      </c>
      <c r="E24" s="1"/>
      <c r="F24" s="39" t="s">
        <v>169</v>
      </c>
      <c r="G24" s="68">
        <f t="shared" si="0"/>
        <v>80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>
        <v>80</v>
      </c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</row>
    <row r="25" spans="1:44" ht="25.5" customHeight="1" x14ac:dyDescent="0.25">
      <c r="A25" s="8"/>
      <c r="B25" s="8"/>
      <c r="C25" s="1"/>
      <c r="D25" s="14" t="s">
        <v>196</v>
      </c>
      <c r="E25" s="1">
        <v>1160</v>
      </c>
      <c r="F25" s="39" t="s">
        <v>170</v>
      </c>
      <c r="G25" s="68">
        <f t="shared" si="0"/>
        <v>200</v>
      </c>
      <c r="H25" s="36"/>
      <c r="I25" s="36"/>
      <c r="J25" s="36"/>
      <c r="K25" s="36"/>
      <c r="L25" s="36"/>
      <c r="M25" s="36">
        <v>200</v>
      </c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</row>
    <row r="26" spans="1:44" ht="25.5" customHeight="1" x14ac:dyDescent="0.25">
      <c r="A26" s="8"/>
      <c r="B26" s="8"/>
      <c r="C26" s="1"/>
      <c r="D26" s="14" t="s">
        <v>301</v>
      </c>
      <c r="E26" s="1"/>
      <c r="F26" s="39" t="s">
        <v>171</v>
      </c>
      <c r="G26" s="68">
        <f t="shared" si="0"/>
        <v>250</v>
      </c>
      <c r="H26" s="36"/>
      <c r="I26" s="36"/>
      <c r="J26" s="36"/>
      <c r="K26" s="36"/>
      <c r="L26" s="36"/>
      <c r="M26" s="36"/>
      <c r="N26" s="36"/>
      <c r="O26" s="36"/>
      <c r="P26" s="36"/>
      <c r="Q26" s="36">
        <v>250</v>
      </c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</row>
    <row r="27" spans="1:44" ht="25.5" customHeight="1" x14ac:dyDescent="0.25">
      <c r="A27" s="8"/>
      <c r="B27" s="8"/>
      <c r="C27" s="1"/>
      <c r="D27" s="14" t="s">
        <v>375</v>
      </c>
      <c r="E27" s="1"/>
      <c r="F27" s="39"/>
      <c r="G27" s="68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</row>
    <row r="28" spans="1:44" ht="25.5" customHeight="1" x14ac:dyDescent="0.25">
      <c r="A28" s="8"/>
      <c r="B28" s="8"/>
      <c r="C28" s="1"/>
      <c r="D28" s="1"/>
      <c r="E28" s="1"/>
      <c r="F28" s="15"/>
      <c r="G28" s="68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</row>
    <row r="29" spans="1:44" ht="25.5" customHeight="1" x14ac:dyDescent="0.25">
      <c r="A29" s="8"/>
      <c r="B29" s="8"/>
      <c r="C29" s="1"/>
      <c r="D29" s="1"/>
      <c r="E29" s="1"/>
      <c r="F29" s="15"/>
      <c r="G29" s="68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</row>
    <row r="30" spans="1:44" ht="25.5" customHeight="1" x14ac:dyDescent="0.25">
      <c r="A30" s="8"/>
      <c r="B30" s="8"/>
      <c r="C30" s="1"/>
      <c r="D30" s="1"/>
      <c r="E30" s="1"/>
      <c r="F30" s="15"/>
      <c r="G30" s="68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</row>
    <row r="31" spans="1:44" ht="25.5" customHeight="1" x14ac:dyDescent="0.25">
      <c r="A31" s="8"/>
      <c r="B31" s="8"/>
      <c r="C31" s="1"/>
      <c r="D31" s="1"/>
      <c r="E31" s="1"/>
      <c r="F31" s="15"/>
      <c r="G31" s="68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</row>
    <row r="32" spans="1:44" ht="25.5" customHeight="1" x14ac:dyDescent="0.25">
      <c r="A32" s="8"/>
      <c r="B32" s="8"/>
      <c r="C32" s="1"/>
      <c r="D32" s="1"/>
      <c r="E32" s="1"/>
      <c r="F32" s="15"/>
      <c r="G32" s="68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</row>
    <row r="33" spans="1:44" ht="25.5" customHeight="1" x14ac:dyDescent="0.25">
      <c r="A33" s="8"/>
      <c r="B33" s="8"/>
      <c r="C33" s="1"/>
      <c r="D33" s="1"/>
      <c r="E33" s="1"/>
      <c r="F33" s="15"/>
      <c r="G33" s="68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</row>
    <row r="34" spans="1:44" ht="25.5" customHeight="1" x14ac:dyDescent="0.25">
      <c r="A34" s="8"/>
      <c r="B34" s="8"/>
      <c r="C34" s="1"/>
      <c r="D34" s="1"/>
      <c r="E34" s="1"/>
      <c r="F34" s="15"/>
      <c r="G34" s="68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</row>
    <row r="35" spans="1:44" ht="25.5" customHeight="1" x14ac:dyDescent="0.25">
      <c r="A35" s="8"/>
      <c r="B35" s="8"/>
      <c r="C35" s="1"/>
      <c r="D35" s="1"/>
      <c r="E35" s="1"/>
      <c r="F35" s="15"/>
      <c r="G35" s="68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</row>
    <row r="36" spans="1:44" ht="25.5" customHeight="1" x14ac:dyDescent="0.25">
      <c r="A36" s="8"/>
      <c r="B36" s="8"/>
      <c r="C36" s="1"/>
      <c r="D36" s="1"/>
      <c r="E36" s="1"/>
      <c r="F36" s="15"/>
      <c r="G36" s="68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</row>
    <row r="37" spans="1:44" ht="25.5" customHeight="1" thickBot="1" x14ac:dyDescent="0.3">
      <c r="A37" s="84"/>
      <c r="B37" s="84"/>
      <c r="C37" s="52"/>
      <c r="D37" s="52"/>
      <c r="E37" s="52"/>
      <c r="F37" s="52"/>
      <c r="G37" s="68">
        <f t="shared" si="0"/>
        <v>0</v>
      </c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</row>
    <row r="38" spans="1:44" ht="41.25" customHeight="1" thickBot="1" x14ac:dyDescent="0.3">
      <c r="A38" s="146" t="s">
        <v>1</v>
      </c>
      <c r="B38" s="147"/>
      <c r="C38" s="147"/>
      <c r="D38" s="147"/>
      <c r="E38" s="101">
        <f>SUM(E4:E37)</f>
        <v>48907</v>
      </c>
      <c r="F38" s="100"/>
      <c r="G38" s="102">
        <f>SUM(G4:G37)</f>
        <v>40430</v>
      </c>
      <c r="H38" s="102">
        <f>SUM(H4:H37)</f>
        <v>0</v>
      </c>
      <c r="I38" s="102">
        <f>SUM(I4:I37)</f>
        <v>22670</v>
      </c>
      <c r="J38" s="102">
        <f t="shared" ref="J38:AM38" si="1">SUM(J4:J37)</f>
        <v>1000</v>
      </c>
      <c r="K38" s="102">
        <f t="shared" si="1"/>
        <v>0</v>
      </c>
      <c r="L38" s="102">
        <f t="shared" si="1"/>
        <v>250</v>
      </c>
      <c r="M38" s="102">
        <f t="shared" si="1"/>
        <v>6700</v>
      </c>
      <c r="N38" s="102">
        <f t="shared" si="1"/>
        <v>3050</v>
      </c>
      <c r="O38" s="102">
        <f t="shared" si="1"/>
        <v>100</v>
      </c>
      <c r="P38" s="102">
        <f t="shared" si="1"/>
        <v>70</v>
      </c>
      <c r="Q38" s="102">
        <f t="shared" si="1"/>
        <v>1250</v>
      </c>
      <c r="R38" s="102">
        <f t="shared" si="1"/>
        <v>0</v>
      </c>
      <c r="S38" s="102">
        <f t="shared" si="1"/>
        <v>0</v>
      </c>
      <c r="T38" s="102">
        <f t="shared" si="1"/>
        <v>150</v>
      </c>
      <c r="U38" s="102">
        <f t="shared" si="1"/>
        <v>0</v>
      </c>
      <c r="V38" s="102">
        <f t="shared" si="1"/>
        <v>0</v>
      </c>
      <c r="W38" s="102">
        <f t="shared" si="1"/>
        <v>0</v>
      </c>
      <c r="X38" s="102">
        <f t="shared" si="1"/>
        <v>0</v>
      </c>
      <c r="Y38" s="102">
        <f t="shared" si="1"/>
        <v>0</v>
      </c>
      <c r="Z38" s="102">
        <f t="shared" si="1"/>
        <v>0</v>
      </c>
      <c r="AA38" s="102">
        <f t="shared" si="1"/>
        <v>0</v>
      </c>
      <c r="AB38" s="102">
        <f t="shared" si="1"/>
        <v>1080</v>
      </c>
      <c r="AC38" s="102">
        <f t="shared" si="1"/>
        <v>0</v>
      </c>
      <c r="AD38" s="102">
        <f t="shared" si="1"/>
        <v>40</v>
      </c>
      <c r="AE38" s="102">
        <f t="shared" si="1"/>
        <v>0</v>
      </c>
      <c r="AF38" s="102">
        <f t="shared" ref="AF38:AH38" si="2">SUM(AF4:AF37)</f>
        <v>0</v>
      </c>
      <c r="AG38" s="102">
        <f t="shared" si="2"/>
        <v>0</v>
      </c>
      <c r="AH38" s="102">
        <f t="shared" si="2"/>
        <v>0</v>
      </c>
      <c r="AI38" s="102">
        <f t="shared" si="1"/>
        <v>0</v>
      </c>
      <c r="AJ38" s="102">
        <f t="shared" si="1"/>
        <v>0</v>
      </c>
      <c r="AK38" s="102">
        <f t="shared" si="1"/>
        <v>1000</v>
      </c>
      <c r="AL38" s="102">
        <f t="shared" si="1"/>
        <v>2570</v>
      </c>
      <c r="AM38" s="102">
        <f t="shared" si="1"/>
        <v>0</v>
      </c>
      <c r="AN38" s="102">
        <f t="shared" ref="AN38:AO38" si="3">SUM(AN4:AN37)</f>
        <v>0</v>
      </c>
      <c r="AO38" s="102">
        <f t="shared" si="3"/>
        <v>0</v>
      </c>
      <c r="AP38" s="102">
        <f t="shared" ref="AP38:AQ38" si="4">SUM(AP4:AP37)</f>
        <v>0</v>
      </c>
      <c r="AQ38" s="103">
        <f t="shared" si="4"/>
        <v>500</v>
      </c>
      <c r="AR38" s="103">
        <f t="shared" ref="AR38" si="5">SUM(AR4:AR37)</f>
        <v>0</v>
      </c>
    </row>
    <row r="40" spans="1:44" ht="30.75" customHeight="1" thickBot="1" x14ac:dyDescent="0.3"/>
    <row r="41" spans="1:44" ht="48.75" customHeight="1" x14ac:dyDescent="0.25">
      <c r="A41" s="28" t="s">
        <v>3</v>
      </c>
      <c r="B41" s="22"/>
      <c r="C41" s="34">
        <f>+E38</f>
        <v>48907</v>
      </c>
      <c r="D41" s="23"/>
    </row>
    <row r="42" spans="1:44" ht="46.5" customHeight="1" x14ac:dyDescent="0.25">
      <c r="A42" s="29" t="s">
        <v>4</v>
      </c>
      <c r="B42" s="19"/>
      <c r="C42" s="35">
        <f>G38</f>
        <v>40430</v>
      </c>
      <c r="D42" s="24"/>
    </row>
    <row r="43" spans="1:44" ht="46.5" customHeight="1" x14ac:dyDescent="0.25">
      <c r="A43" s="29" t="s">
        <v>5</v>
      </c>
      <c r="B43" s="19"/>
      <c r="C43" s="33">
        <f>+C41-C42</f>
        <v>8477</v>
      </c>
      <c r="D43" s="25"/>
    </row>
    <row r="44" spans="1:44" ht="51.75" customHeight="1" x14ac:dyDescent="0.25"/>
    <row r="45" spans="1:44" ht="46.5" customHeight="1" x14ac:dyDescent="0.25"/>
    <row r="46" spans="1:44" ht="34.5" customHeight="1" x14ac:dyDescent="0.25">
      <c r="Q46" t="s">
        <v>6</v>
      </c>
    </row>
    <row r="47" spans="1:44" ht="36.75" customHeight="1" x14ac:dyDescent="0.25"/>
    <row r="48" spans="1:44" ht="30" customHeight="1" x14ac:dyDescent="0.25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R48"/>
  <sheetViews>
    <sheetView rightToLeft="1" topLeftCell="A2" zoomScale="70" zoomScaleNormal="70" workbookViewId="0">
      <selection activeCell="AM27" sqref="AM27"/>
    </sheetView>
  </sheetViews>
  <sheetFormatPr defaultColWidth="19" defaultRowHeight="15" x14ac:dyDescent="0.25"/>
  <cols>
    <col min="1" max="1" width="21.42578125" bestFit="1" customWidth="1"/>
    <col min="2" max="2" width="11.42578125" bestFit="1" customWidth="1"/>
    <col min="4" max="4" width="41" bestFit="1" customWidth="1"/>
    <col min="6" max="6" width="75.7109375" bestFit="1" customWidth="1"/>
    <col min="9" max="9" width="26" bestFit="1" customWidth="1"/>
    <col min="34" max="34" width="28.7109375" bestFit="1" customWidth="1"/>
  </cols>
  <sheetData>
    <row r="1" spans="1:44" ht="15.75" hidden="1" thickBot="1" x14ac:dyDescent="0.3"/>
    <row r="2" spans="1:44" ht="36.75" customHeight="1" thickBot="1" x14ac:dyDescent="0.35">
      <c r="A2" s="150" t="s">
        <v>82</v>
      </c>
      <c r="B2" s="151"/>
      <c r="C2" s="151"/>
      <c r="D2" s="151"/>
      <c r="E2" s="152"/>
      <c r="F2" s="134" t="s">
        <v>83</v>
      </c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4" s="21" customFormat="1" ht="63.75" thickBot="1" x14ac:dyDescent="0.4">
      <c r="A3" s="80" t="s">
        <v>34</v>
      </c>
      <c r="B3" s="81" t="s">
        <v>86</v>
      </c>
      <c r="C3" s="148" t="s">
        <v>37</v>
      </c>
      <c r="D3" s="149"/>
      <c r="E3" s="81" t="s">
        <v>0</v>
      </c>
      <c r="F3" s="81" t="s">
        <v>38</v>
      </c>
      <c r="G3" s="81" t="s">
        <v>2</v>
      </c>
      <c r="H3" s="81" t="s">
        <v>9</v>
      </c>
      <c r="I3" s="81" t="s">
        <v>56</v>
      </c>
      <c r="J3" s="81" t="s">
        <v>7</v>
      </c>
      <c r="K3" s="81" t="s">
        <v>14</v>
      </c>
      <c r="L3" s="81" t="s">
        <v>57</v>
      </c>
      <c r="M3" s="81" t="s">
        <v>29</v>
      </c>
      <c r="N3" s="81" t="s">
        <v>8</v>
      </c>
      <c r="O3" s="81" t="s">
        <v>10</v>
      </c>
      <c r="P3" s="81" t="s">
        <v>17</v>
      </c>
      <c r="Q3" s="81" t="s">
        <v>15</v>
      </c>
      <c r="R3" s="82" t="s">
        <v>19</v>
      </c>
      <c r="S3" s="82" t="s">
        <v>16</v>
      </c>
      <c r="T3" s="81" t="s">
        <v>20</v>
      </c>
      <c r="U3" s="81" t="s">
        <v>21</v>
      </c>
      <c r="V3" s="81" t="s">
        <v>22</v>
      </c>
      <c r="W3" s="81" t="s">
        <v>23</v>
      </c>
      <c r="X3" s="81" t="s">
        <v>24</v>
      </c>
      <c r="Y3" s="81" t="s">
        <v>30</v>
      </c>
      <c r="Z3" s="82" t="s">
        <v>35</v>
      </c>
      <c r="AA3" s="81" t="s">
        <v>36</v>
      </c>
      <c r="AB3" s="81" t="s">
        <v>45</v>
      </c>
      <c r="AC3" s="81" t="s">
        <v>46</v>
      </c>
      <c r="AD3" s="81" t="s">
        <v>123</v>
      </c>
      <c r="AE3" s="81" t="s">
        <v>72</v>
      </c>
      <c r="AF3" s="81" t="s">
        <v>77</v>
      </c>
      <c r="AG3" s="81" t="s">
        <v>78</v>
      </c>
      <c r="AH3" s="81" t="s">
        <v>79</v>
      </c>
      <c r="AI3" s="81" t="s">
        <v>48</v>
      </c>
      <c r="AJ3" s="81" t="s">
        <v>52</v>
      </c>
      <c r="AK3" s="81" t="s">
        <v>51</v>
      </c>
      <c r="AL3" s="81" t="s">
        <v>50</v>
      </c>
      <c r="AM3" s="81" t="s">
        <v>58</v>
      </c>
      <c r="AN3" s="81" t="s">
        <v>80</v>
      </c>
      <c r="AO3" s="81" t="s">
        <v>73</v>
      </c>
      <c r="AP3" s="81" t="s">
        <v>76</v>
      </c>
      <c r="AQ3" s="83" t="s">
        <v>269</v>
      </c>
      <c r="AR3" s="83" t="s">
        <v>378</v>
      </c>
    </row>
    <row r="4" spans="1:44" ht="25.5" customHeight="1" x14ac:dyDescent="0.25">
      <c r="A4" s="53"/>
      <c r="B4" s="53"/>
      <c r="C4" s="67"/>
      <c r="D4" s="51" t="s">
        <v>60</v>
      </c>
      <c r="E4" s="68">
        <f>'7'!C43</f>
        <v>8477</v>
      </c>
      <c r="F4" s="71" t="s">
        <v>172</v>
      </c>
      <c r="G4" s="68">
        <f>SUM(H4:AR4)</f>
        <v>700</v>
      </c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>
        <v>700</v>
      </c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</row>
    <row r="5" spans="1:44" ht="25.5" customHeight="1" x14ac:dyDescent="0.25">
      <c r="A5" s="8"/>
      <c r="B5" s="141">
        <f>E5+E6+E7</f>
        <v>16000</v>
      </c>
      <c r="C5" s="140" t="s">
        <v>13</v>
      </c>
      <c r="D5" s="14" t="s">
        <v>197</v>
      </c>
      <c r="E5" s="36">
        <v>16000</v>
      </c>
      <c r="F5" s="39" t="s">
        <v>173</v>
      </c>
      <c r="G5" s="68">
        <f t="shared" ref="G5:G37" si="0">SUM(H5:AR5)</f>
        <v>600</v>
      </c>
      <c r="H5" s="36"/>
      <c r="I5" s="36"/>
      <c r="J5" s="36"/>
      <c r="K5" s="36"/>
      <c r="L5" s="36">
        <v>600</v>
      </c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25.5" customHeight="1" x14ac:dyDescent="0.25">
      <c r="A6" s="8"/>
      <c r="B6" s="142"/>
      <c r="C6" s="140"/>
      <c r="D6" s="14" t="s">
        <v>26</v>
      </c>
      <c r="E6" s="36"/>
      <c r="F6" s="39" t="s">
        <v>174</v>
      </c>
      <c r="G6" s="68">
        <f t="shared" si="0"/>
        <v>40</v>
      </c>
      <c r="H6" s="36"/>
      <c r="I6" s="36"/>
      <c r="J6" s="36"/>
      <c r="K6" s="36"/>
      <c r="L6" s="36"/>
      <c r="M6" s="36"/>
      <c r="N6" s="36"/>
      <c r="O6" s="36">
        <v>40</v>
      </c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</row>
    <row r="7" spans="1:44" ht="25.5" customHeight="1" x14ac:dyDescent="0.25">
      <c r="A7" s="8"/>
      <c r="B7" s="142"/>
      <c r="C7" s="140"/>
      <c r="D7" s="14" t="s">
        <v>59</v>
      </c>
      <c r="E7" s="36"/>
      <c r="F7" s="39" t="s">
        <v>175</v>
      </c>
      <c r="G7" s="68">
        <f t="shared" si="0"/>
        <v>100</v>
      </c>
      <c r="H7" s="36"/>
      <c r="I7" s="36"/>
      <c r="J7" s="36"/>
      <c r="K7" s="36"/>
      <c r="L7" s="36">
        <v>100</v>
      </c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</row>
    <row r="8" spans="1:44" ht="25.5" customHeight="1" x14ac:dyDescent="0.25">
      <c r="A8" s="8"/>
      <c r="B8" s="141">
        <f>E8+E9</f>
        <v>10125</v>
      </c>
      <c r="C8" s="140" t="s">
        <v>11</v>
      </c>
      <c r="D8" s="14" t="s">
        <v>31</v>
      </c>
      <c r="E8" s="36">
        <v>10125</v>
      </c>
      <c r="F8" s="39" t="s">
        <v>176</v>
      </c>
      <c r="G8" s="68">
        <f t="shared" si="0"/>
        <v>130</v>
      </c>
      <c r="H8" s="36"/>
      <c r="I8" s="36"/>
      <c r="J8" s="36"/>
      <c r="K8" s="36"/>
      <c r="L8" s="36"/>
      <c r="M8" s="36">
        <v>130</v>
      </c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</row>
    <row r="9" spans="1:44" ht="25.5" customHeight="1" x14ac:dyDescent="0.25">
      <c r="A9" s="8"/>
      <c r="B9" s="142"/>
      <c r="C9" s="140"/>
      <c r="D9" s="14" t="s">
        <v>32</v>
      </c>
      <c r="E9" s="36"/>
      <c r="F9" s="39" t="s">
        <v>177</v>
      </c>
      <c r="G9" s="68">
        <f t="shared" si="0"/>
        <v>482</v>
      </c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>
        <v>482</v>
      </c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</row>
    <row r="10" spans="1:44" ht="25.5" customHeight="1" x14ac:dyDescent="0.25">
      <c r="A10" s="8"/>
      <c r="B10" s="8"/>
      <c r="C10" s="1"/>
      <c r="D10" s="14" t="s">
        <v>12</v>
      </c>
      <c r="E10" s="36">
        <v>580</v>
      </c>
      <c r="F10" s="39" t="s">
        <v>178</v>
      </c>
      <c r="G10" s="68">
        <f t="shared" si="0"/>
        <v>3000</v>
      </c>
      <c r="H10" s="36"/>
      <c r="I10" s="36"/>
      <c r="J10" s="36"/>
      <c r="K10" s="36"/>
      <c r="L10" s="36"/>
      <c r="M10" s="36">
        <v>3000</v>
      </c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</row>
    <row r="11" spans="1:44" ht="101.25" customHeight="1" x14ac:dyDescent="0.25">
      <c r="A11" s="49" t="s">
        <v>198</v>
      </c>
      <c r="B11" s="141">
        <f>E11+E12</f>
        <v>39938</v>
      </c>
      <c r="C11" s="140" t="s">
        <v>18</v>
      </c>
      <c r="D11" s="14" t="s">
        <v>27</v>
      </c>
      <c r="E11" s="36">
        <v>31715</v>
      </c>
      <c r="F11" s="39" t="s">
        <v>179</v>
      </c>
      <c r="G11" s="68">
        <f t="shared" si="0"/>
        <v>500</v>
      </c>
      <c r="H11" s="36"/>
      <c r="I11" s="36"/>
      <c r="J11" s="36"/>
      <c r="K11" s="36"/>
      <c r="L11" s="36"/>
      <c r="M11" s="36">
        <v>500</v>
      </c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</row>
    <row r="12" spans="1:44" ht="25.5" customHeight="1" x14ac:dyDescent="0.25">
      <c r="A12" s="8"/>
      <c r="B12" s="142"/>
      <c r="C12" s="140"/>
      <c r="D12" s="14" t="s">
        <v>28</v>
      </c>
      <c r="E12" s="36">
        <v>8223</v>
      </c>
      <c r="F12" s="39" t="s">
        <v>180</v>
      </c>
      <c r="G12" s="68">
        <f t="shared" si="0"/>
        <v>120</v>
      </c>
      <c r="H12" s="36"/>
      <c r="I12" s="36"/>
      <c r="J12" s="36"/>
      <c r="K12" s="36"/>
      <c r="L12" s="36"/>
      <c r="M12" s="36">
        <v>120</v>
      </c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</row>
    <row r="13" spans="1:44" ht="25.5" customHeight="1" x14ac:dyDescent="0.25">
      <c r="A13" s="8"/>
      <c r="B13" s="141">
        <f>E13+E14</f>
        <v>400</v>
      </c>
      <c r="C13" s="140" t="s">
        <v>42</v>
      </c>
      <c r="D13" s="14" t="s">
        <v>43</v>
      </c>
      <c r="E13" s="36">
        <v>400</v>
      </c>
      <c r="F13" s="39" t="s">
        <v>181</v>
      </c>
      <c r="G13" s="68">
        <f t="shared" si="0"/>
        <v>975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>
        <v>975</v>
      </c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</row>
    <row r="14" spans="1:44" ht="55.5" customHeight="1" x14ac:dyDescent="0.25">
      <c r="A14" s="8"/>
      <c r="B14" s="142"/>
      <c r="C14" s="140"/>
      <c r="D14" s="14" t="s">
        <v>44</v>
      </c>
      <c r="E14" s="1"/>
      <c r="F14" s="39" t="s">
        <v>182</v>
      </c>
      <c r="G14" s="68">
        <f t="shared" si="0"/>
        <v>700</v>
      </c>
      <c r="H14" s="36"/>
      <c r="I14" s="36"/>
      <c r="J14" s="36"/>
      <c r="K14" s="36"/>
      <c r="L14" s="36"/>
      <c r="M14" s="36"/>
      <c r="N14" s="36"/>
      <c r="O14" s="36"/>
      <c r="P14" s="36"/>
      <c r="Q14" s="36">
        <v>700</v>
      </c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</row>
    <row r="15" spans="1:44" ht="21" x14ac:dyDescent="0.25">
      <c r="A15" s="8"/>
      <c r="B15" s="8"/>
      <c r="C15" s="1"/>
      <c r="D15" s="14" t="s">
        <v>39</v>
      </c>
      <c r="E15" s="1"/>
      <c r="F15" s="39" t="s">
        <v>183</v>
      </c>
      <c r="G15" s="68">
        <f t="shared" si="0"/>
        <v>380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>
        <v>380</v>
      </c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</row>
    <row r="16" spans="1:44" ht="21" x14ac:dyDescent="0.25">
      <c r="A16" s="8"/>
      <c r="B16" s="16"/>
      <c r="C16" s="1"/>
      <c r="D16" s="14" t="s">
        <v>191</v>
      </c>
      <c r="E16" s="1"/>
      <c r="F16" s="39" t="s">
        <v>184</v>
      </c>
      <c r="G16" s="68">
        <f t="shared" si="0"/>
        <v>500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>
        <v>500</v>
      </c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</row>
    <row r="17" spans="1:44" ht="65.25" customHeight="1" x14ac:dyDescent="0.25">
      <c r="A17" s="8"/>
      <c r="B17" s="8"/>
      <c r="C17" s="1"/>
      <c r="D17" s="14" t="s">
        <v>33</v>
      </c>
      <c r="E17" s="1"/>
      <c r="F17" s="39" t="s">
        <v>185</v>
      </c>
      <c r="G17" s="68">
        <f t="shared" si="0"/>
        <v>2600</v>
      </c>
      <c r="H17" s="36"/>
      <c r="I17" s="36"/>
      <c r="J17" s="36"/>
      <c r="K17" s="36"/>
      <c r="L17" s="36"/>
      <c r="M17" s="36"/>
      <c r="N17" s="36">
        <v>2600</v>
      </c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</row>
    <row r="18" spans="1:44" ht="21" x14ac:dyDescent="0.25">
      <c r="A18" s="8"/>
      <c r="B18" s="16"/>
      <c r="C18" s="1"/>
      <c r="D18" s="14" t="s">
        <v>47</v>
      </c>
      <c r="E18" s="1"/>
      <c r="F18" s="39" t="s">
        <v>186</v>
      </c>
      <c r="G18" s="68">
        <f t="shared" si="0"/>
        <v>500</v>
      </c>
      <c r="H18" s="36"/>
      <c r="I18" s="36"/>
      <c r="J18" s="36"/>
      <c r="K18" s="36"/>
      <c r="L18" s="36"/>
      <c r="M18" s="36"/>
      <c r="N18" s="36"/>
      <c r="O18" s="36"/>
      <c r="P18" s="36"/>
      <c r="Q18" s="36">
        <v>500</v>
      </c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</row>
    <row r="19" spans="1:44" ht="25.5" customHeight="1" x14ac:dyDescent="0.25">
      <c r="A19" s="8"/>
      <c r="B19" s="16"/>
      <c r="C19" s="1"/>
      <c r="D19" s="14" t="s">
        <v>40</v>
      </c>
      <c r="E19" s="1">
        <v>2500</v>
      </c>
      <c r="F19" s="39" t="s">
        <v>187</v>
      </c>
      <c r="G19" s="68">
        <f t="shared" si="0"/>
        <v>240</v>
      </c>
      <c r="H19" s="36"/>
      <c r="I19" s="36"/>
      <c r="J19" s="36"/>
      <c r="K19" s="36"/>
      <c r="L19" s="36"/>
      <c r="M19" s="36"/>
      <c r="N19" s="36">
        <v>240</v>
      </c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</row>
    <row r="20" spans="1:44" ht="25.5" customHeight="1" x14ac:dyDescent="0.25">
      <c r="A20" s="8"/>
      <c r="B20" s="8"/>
      <c r="C20" s="1"/>
      <c r="D20" s="14" t="s">
        <v>41</v>
      </c>
      <c r="E20" s="1">
        <v>1600</v>
      </c>
      <c r="F20" s="39" t="s">
        <v>188</v>
      </c>
      <c r="G20" s="68">
        <f t="shared" si="0"/>
        <v>290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>
        <v>290</v>
      </c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</row>
    <row r="21" spans="1:44" ht="25.5" customHeight="1" x14ac:dyDescent="0.25">
      <c r="A21" s="8"/>
      <c r="B21" s="8"/>
      <c r="C21" s="1"/>
      <c r="D21" s="14" t="s">
        <v>65</v>
      </c>
      <c r="E21" s="1">
        <v>1240</v>
      </c>
      <c r="F21" s="39" t="s">
        <v>189</v>
      </c>
      <c r="G21" s="68">
        <f t="shared" si="0"/>
        <v>100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>
        <v>100</v>
      </c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</row>
    <row r="22" spans="1:44" ht="25.5" customHeight="1" x14ac:dyDescent="0.25">
      <c r="A22" s="8"/>
      <c r="B22" s="8"/>
      <c r="C22" s="1"/>
      <c r="D22" s="14" t="s">
        <v>61</v>
      </c>
      <c r="E22" s="1"/>
      <c r="F22" s="39" t="s">
        <v>190</v>
      </c>
      <c r="G22" s="68">
        <f t="shared" si="0"/>
        <v>50650</v>
      </c>
      <c r="H22" s="36"/>
      <c r="I22" s="36">
        <v>50650</v>
      </c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</row>
    <row r="23" spans="1:44" ht="25.5" customHeight="1" x14ac:dyDescent="0.25">
      <c r="A23" s="8"/>
      <c r="B23" s="8"/>
      <c r="C23" s="1"/>
      <c r="D23" s="14" t="s">
        <v>66</v>
      </c>
      <c r="E23" s="1"/>
      <c r="F23" s="15"/>
      <c r="G23" s="68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</row>
    <row r="24" spans="1:44" ht="25.5" customHeight="1" x14ac:dyDescent="0.25">
      <c r="A24" s="8"/>
      <c r="B24" s="8"/>
      <c r="C24" s="1"/>
      <c r="D24" s="14" t="s">
        <v>90</v>
      </c>
      <c r="E24" s="1"/>
      <c r="F24" s="15"/>
      <c r="G24" s="68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</row>
    <row r="25" spans="1:44" ht="25.5" customHeight="1" x14ac:dyDescent="0.25">
      <c r="A25" s="8"/>
      <c r="B25" s="8"/>
      <c r="C25" s="1"/>
      <c r="D25" s="14" t="s">
        <v>196</v>
      </c>
      <c r="E25" s="1">
        <v>1600</v>
      </c>
      <c r="F25" s="15"/>
      <c r="G25" s="68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</row>
    <row r="26" spans="1:44" ht="25.5" customHeight="1" x14ac:dyDescent="0.25">
      <c r="A26" s="8"/>
      <c r="B26" s="8"/>
      <c r="C26" s="1"/>
      <c r="D26" s="14" t="s">
        <v>301</v>
      </c>
      <c r="E26" s="1"/>
      <c r="F26" s="15"/>
      <c r="G26" s="68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</row>
    <row r="27" spans="1:44" ht="25.5" customHeight="1" x14ac:dyDescent="0.25">
      <c r="A27" s="8"/>
      <c r="B27" s="8"/>
      <c r="C27" s="1"/>
      <c r="D27" s="14" t="s">
        <v>375</v>
      </c>
      <c r="E27" s="1"/>
      <c r="F27" s="15"/>
      <c r="G27" s="68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</row>
    <row r="28" spans="1:44" ht="25.5" customHeight="1" x14ac:dyDescent="0.25">
      <c r="A28" s="8"/>
      <c r="B28" s="8"/>
      <c r="C28" s="1"/>
      <c r="D28" s="1"/>
      <c r="E28" s="1"/>
      <c r="F28" s="15"/>
      <c r="G28" s="68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</row>
    <row r="29" spans="1:44" ht="25.5" customHeight="1" x14ac:dyDescent="0.25">
      <c r="A29" s="8"/>
      <c r="B29" s="8"/>
      <c r="C29" s="1"/>
      <c r="D29" s="1"/>
      <c r="E29" s="1"/>
      <c r="F29" s="15"/>
      <c r="G29" s="68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</row>
    <row r="30" spans="1:44" ht="25.5" customHeight="1" x14ac:dyDescent="0.25">
      <c r="A30" s="8"/>
      <c r="B30" s="8"/>
      <c r="C30" s="1"/>
      <c r="D30" s="1"/>
      <c r="E30" s="1"/>
      <c r="F30" s="15"/>
      <c r="G30" s="68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</row>
    <row r="31" spans="1:44" ht="25.5" customHeight="1" x14ac:dyDescent="0.25">
      <c r="A31" s="8"/>
      <c r="B31" s="8"/>
      <c r="C31" s="1"/>
      <c r="D31" s="1"/>
      <c r="E31" s="1"/>
      <c r="F31" s="15"/>
      <c r="G31" s="68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</row>
    <row r="32" spans="1:44" ht="25.5" customHeight="1" x14ac:dyDescent="0.25">
      <c r="A32" s="8"/>
      <c r="B32" s="8"/>
      <c r="C32" s="1"/>
      <c r="D32" s="1"/>
      <c r="E32" s="1"/>
      <c r="F32" s="15"/>
      <c r="G32" s="68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</row>
    <row r="33" spans="1:44" ht="25.5" customHeight="1" x14ac:dyDescent="0.25">
      <c r="A33" s="8"/>
      <c r="B33" s="8"/>
      <c r="C33" s="1"/>
      <c r="D33" s="1"/>
      <c r="E33" s="1"/>
      <c r="F33" s="15"/>
      <c r="G33" s="68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</row>
    <row r="34" spans="1:44" ht="25.5" customHeight="1" x14ac:dyDescent="0.25">
      <c r="A34" s="8"/>
      <c r="B34" s="8"/>
      <c r="C34" s="1"/>
      <c r="D34" s="1"/>
      <c r="E34" s="1"/>
      <c r="F34" s="15"/>
      <c r="G34" s="68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</row>
    <row r="35" spans="1:44" ht="25.5" customHeight="1" x14ac:dyDescent="0.25">
      <c r="A35" s="8"/>
      <c r="B35" s="8"/>
      <c r="C35" s="1"/>
      <c r="D35" s="1"/>
      <c r="E35" s="1"/>
      <c r="F35" s="15"/>
      <c r="G35" s="68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</row>
    <row r="36" spans="1:44" ht="25.5" customHeight="1" x14ac:dyDescent="0.25">
      <c r="A36" s="8"/>
      <c r="B36" s="8"/>
      <c r="C36" s="1"/>
      <c r="D36" s="1"/>
      <c r="E36" s="1"/>
      <c r="F36" s="15"/>
      <c r="G36" s="68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</row>
    <row r="37" spans="1:44" ht="25.5" customHeight="1" thickBot="1" x14ac:dyDescent="0.3">
      <c r="A37" s="84"/>
      <c r="B37" s="84"/>
      <c r="C37" s="52"/>
      <c r="D37" s="52"/>
      <c r="E37" s="52"/>
      <c r="F37" s="52"/>
      <c r="G37" s="68">
        <f t="shared" si="0"/>
        <v>0</v>
      </c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</row>
    <row r="38" spans="1:44" ht="41.25" customHeight="1" thickBot="1" x14ac:dyDescent="0.3">
      <c r="A38" s="146" t="s">
        <v>1</v>
      </c>
      <c r="B38" s="147"/>
      <c r="C38" s="147"/>
      <c r="D38" s="147"/>
      <c r="E38" s="101">
        <f>SUM(E4:E37)</f>
        <v>82460</v>
      </c>
      <c r="F38" s="100"/>
      <c r="G38" s="102">
        <f>SUM(G4:G37)</f>
        <v>62607</v>
      </c>
      <c r="H38" s="102">
        <f>SUM(H4:H37)</f>
        <v>0</v>
      </c>
      <c r="I38" s="102">
        <f>SUM(I4:I37)</f>
        <v>50650</v>
      </c>
      <c r="J38" s="102">
        <f t="shared" ref="J38:AM38" si="1">SUM(J4:J37)</f>
        <v>0</v>
      </c>
      <c r="K38" s="102">
        <f t="shared" si="1"/>
        <v>0</v>
      </c>
      <c r="L38" s="102">
        <f t="shared" si="1"/>
        <v>700</v>
      </c>
      <c r="M38" s="102">
        <f t="shared" si="1"/>
        <v>3750</v>
      </c>
      <c r="N38" s="102">
        <f t="shared" si="1"/>
        <v>2840</v>
      </c>
      <c r="O38" s="102">
        <f t="shared" si="1"/>
        <v>40</v>
      </c>
      <c r="P38" s="102">
        <f t="shared" si="1"/>
        <v>0</v>
      </c>
      <c r="Q38" s="102">
        <f t="shared" si="1"/>
        <v>1200</v>
      </c>
      <c r="R38" s="102">
        <f t="shared" si="1"/>
        <v>0</v>
      </c>
      <c r="S38" s="102">
        <f t="shared" si="1"/>
        <v>0</v>
      </c>
      <c r="T38" s="102">
        <f t="shared" si="1"/>
        <v>0</v>
      </c>
      <c r="U38" s="102">
        <f t="shared" si="1"/>
        <v>1457</v>
      </c>
      <c r="V38" s="102">
        <f t="shared" si="1"/>
        <v>0</v>
      </c>
      <c r="W38" s="102">
        <f t="shared" si="1"/>
        <v>0</v>
      </c>
      <c r="X38" s="102">
        <f t="shared" si="1"/>
        <v>0</v>
      </c>
      <c r="Y38" s="102">
        <f t="shared" si="1"/>
        <v>0</v>
      </c>
      <c r="Z38" s="102">
        <f t="shared" si="1"/>
        <v>0</v>
      </c>
      <c r="AA38" s="102">
        <f t="shared" si="1"/>
        <v>0</v>
      </c>
      <c r="AB38" s="102">
        <f t="shared" si="1"/>
        <v>1580</v>
      </c>
      <c r="AC38" s="102">
        <f t="shared" si="1"/>
        <v>390</v>
      </c>
      <c r="AD38" s="102">
        <f t="shared" si="1"/>
        <v>0</v>
      </c>
      <c r="AE38" s="102">
        <f t="shared" si="1"/>
        <v>0</v>
      </c>
      <c r="AF38" s="102">
        <f t="shared" ref="AF38:AH38" si="2">SUM(AF4:AF37)</f>
        <v>0</v>
      </c>
      <c r="AG38" s="102">
        <f t="shared" si="2"/>
        <v>0</v>
      </c>
      <c r="AH38" s="102">
        <f t="shared" si="2"/>
        <v>0</v>
      </c>
      <c r="AI38" s="102">
        <f t="shared" si="1"/>
        <v>0</v>
      </c>
      <c r="AJ38" s="102">
        <f t="shared" si="1"/>
        <v>0</v>
      </c>
      <c r="AK38" s="102">
        <f t="shared" si="1"/>
        <v>0</v>
      </c>
      <c r="AL38" s="102">
        <f t="shared" si="1"/>
        <v>0</v>
      </c>
      <c r="AM38" s="102">
        <f t="shared" si="1"/>
        <v>0</v>
      </c>
      <c r="AN38" s="102">
        <f t="shared" ref="AN38:AO38" si="3">SUM(AN4:AN37)</f>
        <v>0</v>
      </c>
      <c r="AO38" s="102">
        <f t="shared" si="3"/>
        <v>0</v>
      </c>
      <c r="AP38" s="102">
        <f t="shared" ref="AP38:AQ38" si="4">SUM(AP4:AP37)</f>
        <v>0</v>
      </c>
      <c r="AQ38" s="103">
        <f t="shared" si="4"/>
        <v>0</v>
      </c>
      <c r="AR38" s="103">
        <f t="shared" ref="AR38" si="5">SUM(AR4:AR37)</f>
        <v>0</v>
      </c>
    </row>
    <row r="40" spans="1:44" ht="30.75" customHeight="1" thickBot="1" x14ac:dyDescent="0.3"/>
    <row r="41" spans="1:44" ht="48.75" customHeight="1" x14ac:dyDescent="0.25">
      <c r="A41" s="28" t="s">
        <v>3</v>
      </c>
      <c r="B41" s="22"/>
      <c r="C41" s="34">
        <f>+E38</f>
        <v>82460</v>
      </c>
      <c r="D41" s="23"/>
    </row>
    <row r="42" spans="1:44" ht="46.5" customHeight="1" x14ac:dyDescent="0.25">
      <c r="A42" s="29" t="s">
        <v>4</v>
      </c>
      <c r="B42" s="19"/>
      <c r="C42" s="35">
        <f>G38</f>
        <v>62607</v>
      </c>
      <c r="D42" s="24"/>
    </row>
    <row r="43" spans="1:44" ht="46.5" customHeight="1" x14ac:dyDescent="0.25">
      <c r="A43" s="29" t="s">
        <v>5</v>
      </c>
      <c r="B43" s="19"/>
      <c r="C43" s="33">
        <f>+C41-C42</f>
        <v>19853</v>
      </c>
      <c r="D43" s="25"/>
    </row>
    <row r="44" spans="1:44" ht="51.75" customHeight="1" x14ac:dyDescent="0.25"/>
    <row r="45" spans="1:44" ht="46.5" customHeight="1" x14ac:dyDescent="0.25"/>
    <row r="46" spans="1:44" ht="34.5" customHeight="1" x14ac:dyDescent="0.25">
      <c r="Q46" t="s">
        <v>6</v>
      </c>
    </row>
    <row r="47" spans="1:44" ht="36.75" customHeight="1" x14ac:dyDescent="0.25"/>
    <row r="48" spans="1:44" ht="30" customHeight="1" x14ac:dyDescent="0.25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" right="0" top="0" bottom="0" header="0.31496062992125984" footer="0.31496062992125984"/>
  <pageSetup paperSize="9" scale="42" orientation="landscape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R48"/>
  <sheetViews>
    <sheetView rightToLeft="1" topLeftCell="A2" zoomScale="73" zoomScaleNormal="73" workbookViewId="0">
      <selection activeCell="AM27" sqref="AM27"/>
    </sheetView>
  </sheetViews>
  <sheetFormatPr defaultColWidth="19" defaultRowHeight="15" x14ac:dyDescent="0.25"/>
  <cols>
    <col min="1" max="1" width="21.42578125" bestFit="1" customWidth="1"/>
    <col min="2" max="2" width="14.5703125" bestFit="1" customWidth="1"/>
    <col min="4" max="4" width="42.5703125" bestFit="1" customWidth="1"/>
    <col min="6" max="6" width="77.28515625" bestFit="1" customWidth="1"/>
    <col min="9" max="9" width="27.5703125" bestFit="1" customWidth="1"/>
    <col min="31" max="31" width="20.7109375" bestFit="1" customWidth="1"/>
    <col min="32" max="33" width="20.7109375" customWidth="1"/>
    <col min="34" max="34" width="29.7109375" bestFit="1" customWidth="1"/>
    <col min="35" max="35" width="20.7109375" bestFit="1" customWidth="1"/>
    <col min="36" max="37" width="20.7109375" customWidth="1"/>
    <col min="38" max="39" width="20.7109375" bestFit="1" customWidth="1"/>
  </cols>
  <sheetData>
    <row r="1" spans="1:44" ht="15.75" hidden="1" thickBot="1" x14ac:dyDescent="0.3"/>
    <row r="2" spans="1:44" ht="36.75" customHeight="1" thickBot="1" x14ac:dyDescent="0.35">
      <c r="A2" s="150" t="s">
        <v>82</v>
      </c>
      <c r="B2" s="151"/>
      <c r="C2" s="151"/>
      <c r="D2" s="151"/>
      <c r="E2" s="152"/>
      <c r="F2" s="134" t="s">
        <v>83</v>
      </c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4" s="21" customFormat="1" ht="63.75" thickBot="1" x14ac:dyDescent="0.4">
      <c r="A3" s="80" t="s">
        <v>34</v>
      </c>
      <c r="B3" s="81" t="s">
        <v>86</v>
      </c>
      <c r="C3" s="148" t="s">
        <v>37</v>
      </c>
      <c r="D3" s="149"/>
      <c r="E3" s="81" t="s">
        <v>0</v>
      </c>
      <c r="F3" s="81" t="s">
        <v>38</v>
      </c>
      <c r="G3" s="81" t="s">
        <v>2</v>
      </c>
      <c r="H3" s="81" t="s">
        <v>9</v>
      </c>
      <c r="I3" s="81" t="s">
        <v>56</v>
      </c>
      <c r="J3" s="81" t="s">
        <v>7</v>
      </c>
      <c r="K3" s="81" t="s">
        <v>14</v>
      </c>
      <c r="L3" s="81" t="s">
        <v>57</v>
      </c>
      <c r="M3" s="81" t="s">
        <v>29</v>
      </c>
      <c r="N3" s="81" t="s">
        <v>8</v>
      </c>
      <c r="O3" s="81" t="s">
        <v>10</v>
      </c>
      <c r="P3" s="81" t="s">
        <v>17</v>
      </c>
      <c r="Q3" s="81" t="s">
        <v>15</v>
      </c>
      <c r="R3" s="82" t="s">
        <v>19</v>
      </c>
      <c r="S3" s="82" t="s">
        <v>16</v>
      </c>
      <c r="T3" s="81" t="s">
        <v>20</v>
      </c>
      <c r="U3" s="81" t="s">
        <v>21</v>
      </c>
      <c r="V3" s="81" t="s">
        <v>22</v>
      </c>
      <c r="W3" s="81" t="s">
        <v>23</v>
      </c>
      <c r="X3" s="81" t="s">
        <v>24</v>
      </c>
      <c r="Y3" s="81" t="s">
        <v>30</v>
      </c>
      <c r="Z3" s="82" t="s">
        <v>35</v>
      </c>
      <c r="AA3" s="81" t="s">
        <v>36</v>
      </c>
      <c r="AB3" s="81" t="s">
        <v>45</v>
      </c>
      <c r="AC3" s="81" t="s">
        <v>46</v>
      </c>
      <c r="AD3" s="81" t="s">
        <v>123</v>
      </c>
      <c r="AE3" s="81" t="s">
        <v>72</v>
      </c>
      <c r="AF3" s="81" t="s">
        <v>77</v>
      </c>
      <c r="AG3" s="81" t="s">
        <v>78</v>
      </c>
      <c r="AH3" s="81" t="s">
        <v>79</v>
      </c>
      <c r="AI3" s="81" t="s">
        <v>48</v>
      </c>
      <c r="AJ3" s="81" t="s">
        <v>52</v>
      </c>
      <c r="AK3" s="81" t="s">
        <v>51</v>
      </c>
      <c r="AL3" s="81" t="s">
        <v>50</v>
      </c>
      <c r="AM3" s="81" t="s">
        <v>58</v>
      </c>
      <c r="AN3" s="81" t="s">
        <v>80</v>
      </c>
      <c r="AO3" s="81" t="s">
        <v>73</v>
      </c>
      <c r="AP3" s="81" t="s">
        <v>76</v>
      </c>
      <c r="AQ3" s="83" t="s">
        <v>269</v>
      </c>
      <c r="AR3" s="83" t="s">
        <v>378</v>
      </c>
    </row>
    <row r="4" spans="1:44" ht="25.5" customHeight="1" x14ac:dyDescent="0.25">
      <c r="A4" s="53"/>
      <c r="B4" s="53"/>
      <c r="C4" s="67"/>
      <c r="D4" s="51" t="s">
        <v>60</v>
      </c>
      <c r="E4" s="68">
        <f>'8'!C43</f>
        <v>19853</v>
      </c>
      <c r="F4" s="72" t="s">
        <v>199</v>
      </c>
      <c r="G4" s="68">
        <f>SUM(H4:AR4)</f>
        <v>1738</v>
      </c>
      <c r="H4" s="68"/>
      <c r="I4" s="68"/>
      <c r="J4" s="68"/>
      <c r="K4" s="68"/>
      <c r="L4" s="68"/>
      <c r="M4" s="68"/>
      <c r="N4" s="68">
        <v>1738</v>
      </c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</row>
    <row r="5" spans="1:44" ht="25.5" customHeight="1" x14ac:dyDescent="0.25">
      <c r="A5" s="8"/>
      <c r="B5" s="141">
        <f>E5+E6+E7</f>
        <v>0</v>
      </c>
      <c r="C5" s="140" t="s">
        <v>13</v>
      </c>
      <c r="D5" s="14" t="s">
        <v>25</v>
      </c>
      <c r="E5" s="36"/>
      <c r="F5" s="58" t="s">
        <v>200</v>
      </c>
      <c r="G5" s="68">
        <f t="shared" ref="G5:G37" si="0">SUM(H5:AR5)</f>
        <v>770</v>
      </c>
      <c r="H5" s="36"/>
      <c r="I5" s="36"/>
      <c r="J5" s="36"/>
      <c r="K5" s="36"/>
      <c r="L5" s="36"/>
      <c r="M5" s="36"/>
      <c r="N5" s="36">
        <v>770</v>
      </c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25.5" customHeight="1" x14ac:dyDescent="0.25">
      <c r="A6" s="8"/>
      <c r="B6" s="142"/>
      <c r="C6" s="140"/>
      <c r="D6" s="14" t="s">
        <v>26</v>
      </c>
      <c r="E6" s="36"/>
      <c r="F6" s="58" t="s">
        <v>201</v>
      </c>
      <c r="G6" s="68">
        <f t="shared" si="0"/>
        <v>500</v>
      </c>
      <c r="H6" s="36"/>
      <c r="I6" s="36"/>
      <c r="J6" s="36"/>
      <c r="K6" s="36"/>
      <c r="L6" s="36"/>
      <c r="M6" s="36"/>
      <c r="N6" s="36"/>
      <c r="O6" s="36"/>
      <c r="P6" s="36"/>
      <c r="Q6" s="36">
        <v>500</v>
      </c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</row>
    <row r="7" spans="1:44" ht="25.5" customHeight="1" x14ac:dyDescent="0.25">
      <c r="A7" s="8"/>
      <c r="B7" s="142"/>
      <c r="C7" s="140"/>
      <c r="D7" s="14" t="s">
        <v>59</v>
      </c>
      <c r="E7" s="36"/>
      <c r="F7" s="58" t="s">
        <v>202</v>
      </c>
      <c r="G7" s="68">
        <f t="shared" si="0"/>
        <v>1200</v>
      </c>
      <c r="H7" s="36"/>
      <c r="I7" s="36"/>
      <c r="J7" s="36"/>
      <c r="K7" s="36"/>
      <c r="L7" s="36"/>
      <c r="M7" s="36">
        <v>1200</v>
      </c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</row>
    <row r="8" spans="1:44" ht="25.5" customHeight="1" x14ac:dyDescent="0.25">
      <c r="A8" s="8"/>
      <c r="B8" s="141">
        <f>E8+E9</f>
        <v>700</v>
      </c>
      <c r="C8" s="140" t="s">
        <v>11</v>
      </c>
      <c r="D8" s="14" t="s">
        <v>31</v>
      </c>
      <c r="E8" s="36">
        <v>700</v>
      </c>
      <c r="F8" s="58" t="s">
        <v>203</v>
      </c>
      <c r="G8" s="68">
        <f t="shared" si="0"/>
        <v>148</v>
      </c>
      <c r="H8" s="36"/>
      <c r="I8" s="36"/>
      <c r="J8" s="36"/>
      <c r="K8" s="36"/>
      <c r="L8" s="36"/>
      <c r="M8" s="36"/>
      <c r="N8" s="36">
        <v>148</v>
      </c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</row>
    <row r="9" spans="1:44" ht="25.5" customHeight="1" x14ac:dyDescent="0.25">
      <c r="A9" s="8"/>
      <c r="B9" s="142"/>
      <c r="C9" s="140"/>
      <c r="D9" s="14" t="s">
        <v>32</v>
      </c>
      <c r="E9" s="36"/>
      <c r="F9" s="58" t="s">
        <v>204</v>
      </c>
      <c r="G9" s="68">
        <f t="shared" si="0"/>
        <v>1000</v>
      </c>
      <c r="H9" s="36"/>
      <c r="I9" s="36"/>
      <c r="J9" s="36"/>
      <c r="K9" s="36"/>
      <c r="L9" s="36"/>
      <c r="M9" s="36">
        <v>1000</v>
      </c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</row>
    <row r="10" spans="1:44" ht="25.5" customHeight="1" x14ac:dyDescent="0.25">
      <c r="A10" s="8"/>
      <c r="B10" s="8"/>
      <c r="C10" s="1"/>
      <c r="D10" s="14" t="s">
        <v>12</v>
      </c>
      <c r="E10" s="36"/>
      <c r="F10" s="58" t="s">
        <v>205</v>
      </c>
      <c r="G10" s="68">
        <f t="shared" si="0"/>
        <v>7000</v>
      </c>
      <c r="H10" s="36"/>
      <c r="I10" s="36"/>
      <c r="J10" s="36"/>
      <c r="K10" s="36"/>
      <c r="L10" s="36"/>
      <c r="M10" s="36"/>
      <c r="N10" s="36">
        <v>7000</v>
      </c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</row>
    <row r="11" spans="1:44" ht="25.5" customHeight="1" x14ac:dyDescent="0.25">
      <c r="A11" s="8" t="s">
        <v>219</v>
      </c>
      <c r="B11" s="141">
        <f>E11+E12</f>
        <v>11895</v>
      </c>
      <c r="C11" s="140" t="s">
        <v>18</v>
      </c>
      <c r="D11" s="14" t="s">
        <v>27</v>
      </c>
      <c r="E11" s="36">
        <v>10330</v>
      </c>
      <c r="F11" s="58" t="s">
        <v>206</v>
      </c>
      <c r="G11" s="68">
        <f t="shared" si="0"/>
        <v>250</v>
      </c>
      <c r="H11" s="36"/>
      <c r="I11" s="36"/>
      <c r="J11" s="36"/>
      <c r="K11" s="36"/>
      <c r="L11" s="36"/>
      <c r="M11" s="36"/>
      <c r="N11" s="36"/>
      <c r="O11" s="36"/>
      <c r="P11" s="36"/>
      <c r="Q11" s="36">
        <v>250</v>
      </c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</row>
    <row r="12" spans="1:44" ht="25.5" customHeight="1" x14ac:dyDescent="0.25">
      <c r="A12" s="8"/>
      <c r="B12" s="142"/>
      <c r="C12" s="140"/>
      <c r="D12" s="14" t="s">
        <v>28</v>
      </c>
      <c r="E12" s="36">
        <v>1565</v>
      </c>
      <c r="F12" s="58" t="s">
        <v>207</v>
      </c>
      <c r="G12" s="68">
        <f t="shared" si="0"/>
        <v>552</v>
      </c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>
        <v>552</v>
      </c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</row>
    <row r="13" spans="1:44" ht="25.5" customHeight="1" x14ac:dyDescent="0.25">
      <c r="A13" s="8"/>
      <c r="B13" s="141">
        <f>E13+E14</f>
        <v>0</v>
      </c>
      <c r="C13" s="140" t="s">
        <v>42</v>
      </c>
      <c r="D13" s="14" t="s">
        <v>43</v>
      </c>
      <c r="E13" s="36"/>
      <c r="F13" s="58" t="s">
        <v>208</v>
      </c>
      <c r="G13" s="68">
        <f t="shared" si="0"/>
        <v>3000</v>
      </c>
      <c r="H13" s="36"/>
      <c r="I13" s="36"/>
      <c r="J13" s="36"/>
      <c r="K13" s="36"/>
      <c r="L13" s="36"/>
      <c r="M13" s="36"/>
      <c r="N13" s="36">
        <v>3000</v>
      </c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</row>
    <row r="14" spans="1:44" ht="55.5" customHeight="1" x14ac:dyDescent="0.25">
      <c r="A14" s="8"/>
      <c r="B14" s="142"/>
      <c r="C14" s="140"/>
      <c r="D14" s="14" t="s">
        <v>44</v>
      </c>
      <c r="E14" s="1"/>
      <c r="F14" s="58" t="s">
        <v>209</v>
      </c>
      <c r="G14" s="68">
        <f t="shared" si="0"/>
        <v>480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>
        <v>480</v>
      </c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</row>
    <row r="15" spans="1:44" ht="21" x14ac:dyDescent="0.25">
      <c r="A15" s="8"/>
      <c r="B15" s="8"/>
      <c r="C15" s="1"/>
      <c r="D15" s="14" t="s">
        <v>39</v>
      </c>
      <c r="E15" s="1"/>
      <c r="F15" s="58" t="s">
        <v>210</v>
      </c>
      <c r="G15" s="68">
        <f t="shared" si="0"/>
        <v>25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>
        <v>25</v>
      </c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</row>
    <row r="16" spans="1:44" ht="21" x14ac:dyDescent="0.25">
      <c r="A16" s="8"/>
      <c r="B16" s="16"/>
      <c r="C16" s="1"/>
      <c r="D16" s="14" t="s">
        <v>191</v>
      </c>
      <c r="E16" s="1"/>
      <c r="F16" s="58" t="s">
        <v>211</v>
      </c>
      <c r="G16" s="68">
        <f t="shared" si="0"/>
        <v>30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>
        <v>30</v>
      </c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</row>
    <row r="17" spans="1:44" ht="65.25" customHeight="1" x14ac:dyDescent="0.25">
      <c r="A17" s="8"/>
      <c r="B17" s="8"/>
      <c r="C17" s="1"/>
      <c r="D17" s="14" t="s">
        <v>33</v>
      </c>
      <c r="E17" s="1"/>
      <c r="F17" s="39"/>
      <c r="G17" s="68">
        <f t="shared" si="0"/>
        <v>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</row>
    <row r="18" spans="1:44" ht="21" x14ac:dyDescent="0.25">
      <c r="A18" s="8"/>
      <c r="B18" s="16"/>
      <c r="C18" s="1"/>
      <c r="D18" s="14" t="s">
        <v>47</v>
      </c>
      <c r="E18" s="1"/>
      <c r="F18" s="39"/>
      <c r="G18" s="68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</row>
    <row r="19" spans="1:44" ht="25.5" customHeight="1" x14ac:dyDescent="0.25">
      <c r="A19" s="8"/>
      <c r="B19" s="16"/>
      <c r="C19" s="1"/>
      <c r="D19" s="14" t="s">
        <v>40</v>
      </c>
      <c r="E19" s="1"/>
      <c r="F19" s="39"/>
      <c r="G19" s="68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</row>
    <row r="20" spans="1:44" ht="25.5" customHeight="1" x14ac:dyDescent="0.25">
      <c r="A20" s="8"/>
      <c r="B20" s="8"/>
      <c r="C20" s="1"/>
      <c r="D20" s="14" t="s">
        <v>41</v>
      </c>
      <c r="E20" s="1"/>
      <c r="F20" s="39"/>
      <c r="G20" s="68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</row>
    <row r="21" spans="1:44" ht="25.5" customHeight="1" x14ac:dyDescent="0.25">
      <c r="A21" s="8"/>
      <c r="B21" s="8"/>
      <c r="C21" s="1"/>
      <c r="D21" s="14" t="s">
        <v>65</v>
      </c>
      <c r="E21" s="1">
        <v>200</v>
      </c>
      <c r="F21" s="39"/>
      <c r="G21" s="68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</row>
    <row r="22" spans="1:44" ht="25.5" customHeight="1" x14ac:dyDescent="0.25">
      <c r="A22" s="8"/>
      <c r="B22" s="8"/>
      <c r="C22" s="1"/>
      <c r="D22" s="14" t="s">
        <v>61</v>
      </c>
      <c r="E22" s="1"/>
      <c r="F22" s="39"/>
      <c r="G22" s="68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</row>
    <row r="23" spans="1:44" ht="25.5" customHeight="1" x14ac:dyDescent="0.25">
      <c r="A23" s="8"/>
      <c r="B23" s="8"/>
      <c r="C23" s="1"/>
      <c r="D23" s="14" t="s">
        <v>66</v>
      </c>
      <c r="E23" s="1"/>
      <c r="F23" s="39"/>
      <c r="G23" s="68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</row>
    <row r="24" spans="1:44" ht="25.5" customHeight="1" x14ac:dyDescent="0.25">
      <c r="A24" s="8"/>
      <c r="B24" s="8"/>
      <c r="C24" s="1"/>
      <c r="D24" s="14" t="s">
        <v>90</v>
      </c>
      <c r="E24" s="1"/>
      <c r="F24" s="39"/>
      <c r="G24" s="68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</row>
    <row r="25" spans="1:44" ht="25.5" customHeight="1" x14ac:dyDescent="0.25">
      <c r="A25" s="8"/>
      <c r="B25" s="8"/>
      <c r="C25" s="1"/>
      <c r="D25" s="14" t="s">
        <v>196</v>
      </c>
      <c r="E25" s="1"/>
      <c r="F25" s="39"/>
      <c r="G25" s="68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</row>
    <row r="26" spans="1:44" ht="25.5" customHeight="1" x14ac:dyDescent="0.25">
      <c r="A26" s="8"/>
      <c r="B26" s="8"/>
      <c r="C26" s="1"/>
      <c r="D26" s="14" t="s">
        <v>301</v>
      </c>
      <c r="E26" s="1"/>
      <c r="F26" s="39"/>
      <c r="G26" s="68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</row>
    <row r="27" spans="1:44" ht="25.5" customHeight="1" x14ac:dyDescent="0.25">
      <c r="A27" s="8"/>
      <c r="B27" s="8"/>
      <c r="C27" s="1"/>
      <c r="D27" s="14" t="s">
        <v>375</v>
      </c>
      <c r="E27" s="1"/>
      <c r="F27" s="15"/>
      <c r="G27" s="68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</row>
    <row r="28" spans="1:44" ht="25.5" customHeight="1" x14ac:dyDescent="0.25">
      <c r="A28" s="8"/>
      <c r="B28" s="8"/>
      <c r="C28" s="1"/>
      <c r="D28" s="1"/>
      <c r="E28" s="1"/>
      <c r="F28" s="15"/>
      <c r="G28" s="68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</row>
    <row r="29" spans="1:44" ht="25.5" customHeight="1" x14ac:dyDescent="0.25">
      <c r="A29" s="8"/>
      <c r="B29" s="8"/>
      <c r="C29" s="1"/>
      <c r="D29" s="1"/>
      <c r="E29" s="1"/>
      <c r="F29" s="15"/>
      <c r="G29" s="68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</row>
    <row r="30" spans="1:44" ht="25.5" customHeight="1" x14ac:dyDescent="0.25">
      <c r="A30" s="8"/>
      <c r="B30" s="8"/>
      <c r="C30" s="1"/>
      <c r="D30" s="1"/>
      <c r="E30" s="1"/>
      <c r="F30" s="15"/>
      <c r="G30" s="68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</row>
    <row r="31" spans="1:44" ht="25.5" customHeight="1" x14ac:dyDescent="0.25">
      <c r="A31" s="8"/>
      <c r="B31" s="8"/>
      <c r="C31" s="1"/>
      <c r="D31" s="1"/>
      <c r="E31" s="1"/>
      <c r="F31" s="15"/>
      <c r="G31" s="68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</row>
    <row r="32" spans="1:44" ht="25.5" customHeight="1" x14ac:dyDescent="0.25">
      <c r="A32" s="8"/>
      <c r="B32" s="8"/>
      <c r="C32" s="1"/>
      <c r="D32" s="1"/>
      <c r="E32" s="1"/>
      <c r="F32" s="15"/>
      <c r="G32" s="68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</row>
    <row r="33" spans="1:44" ht="25.5" customHeight="1" x14ac:dyDescent="0.25">
      <c r="A33" s="8"/>
      <c r="B33" s="8"/>
      <c r="C33" s="1"/>
      <c r="D33" s="1"/>
      <c r="E33" s="1"/>
      <c r="F33" s="15"/>
      <c r="G33" s="68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</row>
    <row r="34" spans="1:44" ht="25.5" customHeight="1" x14ac:dyDescent="0.25">
      <c r="A34" s="8"/>
      <c r="B34" s="8"/>
      <c r="C34" s="1"/>
      <c r="D34" s="1"/>
      <c r="E34" s="1"/>
      <c r="F34" s="15"/>
      <c r="G34" s="68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</row>
    <row r="35" spans="1:44" ht="25.5" customHeight="1" x14ac:dyDescent="0.25">
      <c r="A35" s="8"/>
      <c r="B35" s="8"/>
      <c r="C35" s="1"/>
      <c r="D35" s="1"/>
      <c r="E35" s="1"/>
      <c r="F35" s="15"/>
      <c r="G35" s="68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</row>
    <row r="36" spans="1:44" ht="25.5" customHeight="1" x14ac:dyDescent="0.25">
      <c r="A36" s="8"/>
      <c r="B36" s="8"/>
      <c r="C36" s="1"/>
      <c r="D36" s="1"/>
      <c r="E36" s="1"/>
      <c r="F36" s="15"/>
      <c r="G36" s="68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</row>
    <row r="37" spans="1:44" ht="25.5" customHeight="1" thickBot="1" x14ac:dyDescent="0.3">
      <c r="A37" s="84"/>
      <c r="B37" s="84"/>
      <c r="C37" s="52"/>
      <c r="D37" s="52"/>
      <c r="E37" s="52"/>
      <c r="F37" s="52"/>
      <c r="G37" s="68">
        <f t="shared" si="0"/>
        <v>0</v>
      </c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</row>
    <row r="38" spans="1:44" ht="41.25" customHeight="1" thickBot="1" x14ac:dyDescent="0.3">
      <c r="A38" s="146" t="s">
        <v>1</v>
      </c>
      <c r="B38" s="147"/>
      <c r="C38" s="147"/>
      <c r="D38" s="147"/>
      <c r="E38" s="101">
        <f>SUM(E4:E37)</f>
        <v>32648</v>
      </c>
      <c r="F38" s="100"/>
      <c r="G38" s="102">
        <f>SUM(G4:G37)</f>
        <v>16693</v>
      </c>
      <c r="H38" s="102">
        <f>SUM(H4:H37)</f>
        <v>0</v>
      </c>
      <c r="I38" s="102">
        <f>SUM(I4:I37)</f>
        <v>0</v>
      </c>
      <c r="J38" s="102">
        <f t="shared" ref="J38:AM38" si="1">SUM(J4:J37)</f>
        <v>0</v>
      </c>
      <c r="K38" s="102">
        <f t="shared" si="1"/>
        <v>0</v>
      </c>
      <c r="L38" s="102">
        <f t="shared" si="1"/>
        <v>0</v>
      </c>
      <c r="M38" s="102">
        <f t="shared" si="1"/>
        <v>2200</v>
      </c>
      <c r="N38" s="102">
        <f t="shared" si="1"/>
        <v>12656</v>
      </c>
      <c r="O38" s="102">
        <f t="shared" si="1"/>
        <v>0</v>
      </c>
      <c r="P38" s="102">
        <f t="shared" si="1"/>
        <v>0</v>
      </c>
      <c r="Q38" s="102">
        <f t="shared" si="1"/>
        <v>750</v>
      </c>
      <c r="R38" s="102">
        <f t="shared" si="1"/>
        <v>0</v>
      </c>
      <c r="S38" s="102">
        <f t="shared" si="1"/>
        <v>0</v>
      </c>
      <c r="T38" s="102">
        <f t="shared" si="1"/>
        <v>55</v>
      </c>
      <c r="U38" s="102">
        <f t="shared" si="1"/>
        <v>1032</v>
      </c>
      <c r="V38" s="102">
        <f t="shared" si="1"/>
        <v>0</v>
      </c>
      <c r="W38" s="102">
        <f t="shared" si="1"/>
        <v>0</v>
      </c>
      <c r="X38" s="102">
        <f t="shared" si="1"/>
        <v>0</v>
      </c>
      <c r="Y38" s="102">
        <f t="shared" si="1"/>
        <v>0</v>
      </c>
      <c r="Z38" s="102">
        <f t="shared" si="1"/>
        <v>0</v>
      </c>
      <c r="AA38" s="102">
        <f t="shared" si="1"/>
        <v>0</v>
      </c>
      <c r="AB38" s="102">
        <f t="shared" si="1"/>
        <v>0</v>
      </c>
      <c r="AC38" s="102">
        <f t="shared" si="1"/>
        <v>0</v>
      </c>
      <c r="AD38" s="102">
        <f t="shared" si="1"/>
        <v>0</v>
      </c>
      <c r="AE38" s="102">
        <f t="shared" si="1"/>
        <v>0</v>
      </c>
      <c r="AF38" s="102">
        <f t="shared" ref="AF38:AH38" si="2">SUM(AF4:AF37)</f>
        <v>0</v>
      </c>
      <c r="AG38" s="102">
        <f t="shared" si="2"/>
        <v>0</v>
      </c>
      <c r="AH38" s="102">
        <f t="shared" si="2"/>
        <v>0</v>
      </c>
      <c r="AI38" s="102">
        <f t="shared" si="1"/>
        <v>0</v>
      </c>
      <c r="AJ38" s="102">
        <f t="shared" si="1"/>
        <v>0</v>
      </c>
      <c r="AK38" s="102">
        <f t="shared" si="1"/>
        <v>0</v>
      </c>
      <c r="AL38" s="102">
        <f t="shared" si="1"/>
        <v>0</v>
      </c>
      <c r="AM38" s="102">
        <f t="shared" si="1"/>
        <v>0</v>
      </c>
      <c r="AN38" s="102">
        <f t="shared" ref="AN38:AO38" si="3">SUM(AN4:AN37)</f>
        <v>0</v>
      </c>
      <c r="AO38" s="102">
        <f t="shared" si="3"/>
        <v>0</v>
      </c>
      <c r="AP38" s="102">
        <f t="shared" ref="AP38:AQ38" si="4">SUM(AP4:AP37)</f>
        <v>0</v>
      </c>
      <c r="AQ38" s="103">
        <f t="shared" si="4"/>
        <v>0</v>
      </c>
      <c r="AR38" s="103">
        <f t="shared" ref="AR38" si="5">SUM(AR4:AR37)</f>
        <v>0</v>
      </c>
    </row>
    <row r="40" spans="1:44" ht="30.75" customHeight="1" thickBot="1" x14ac:dyDescent="0.3"/>
    <row r="41" spans="1:44" ht="48.75" customHeight="1" x14ac:dyDescent="0.25">
      <c r="A41" s="28" t="s">
        <v>3</v>
      </c>
      <c r="B41" s="22"/>
      <c r="C41" s="34">
        <f>+E38</f>
        <v>32648</v>
      </c>
      <c r="D41" s="23"/>
    </row>
    <row r="42" spans="1:44" ht="46.5" customHeight="1" x14ac:dyDescent="0.25">
      <c r="A42" s="29" t="s">
        <v>4</v>
      </c>
      <c r="B42" s="19"/>
      <c r="C42" s="35">
        <f>G38</f>
        <v>16693</v>
      </c>
      <c r="D42" s="24"/>
    </row>
    <row r="43" spans="1:44" ht="46.5" customHeight="1" x14ac:dyDescent="0.25">
      <c r="A43" s="29" t="s">
        <v>5</v>
      </c>
      <c r="B43" s="19"/>
      <c r="C43" s="33">
        <f>+C41-C42</f>
        <v>15955</v>
      </c>
      <c r="D43" s="25"/>
    </row>
    <row r="44" spans="1:44" ht="51.75" customHeight="1" x14ac:dyDescent="0.25"/>
    <row r="45" spans="1:44" ht="46.5" customHeight="1" x14ac:dyDescent="0.25"/>
    <row r="46" spans="1:44" ht="34.5" customHeight="1" x14ac:dyDescent="0.25">
      <c r="Q46" t="s">
        <v>6</v>
      </c>
    </row>
    <row r="47" spans="1:44" ht="36.75" customHeight="1" x14ac:dyDescent="0.25"/>
    <row r="48" spans="1:44" ht="30" customHeight="1" x14ac:dyDescent="0.25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" right="0" top="0" bottom="0" header="0.31496062992125984" footer="0.31496062992125984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32</vt:i4>
      </vt:variant>
      <vt:variant>
        <vt:lpstr>Named Ranges</vt:lpstr>
      </vt:variant>
      <vt:variant>
        <vt:i4>1</vt:i4>
      </vt:variant>
    </vt:vector>
  </HeadingPairs>
  <TitlesOfParts>
    <vt:vector size="33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الاجمالى</vt:lpstr>
      <vt:lpstr>'7'!Print_Area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2024-01-10T14:04:21Z</dcterms:modified>
</cp:coreProperties>
</file>